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xlnm.Print_Titles" localSheetId="0">'Прил.1'!$10:$13</definedName>
  </definedNames>
  <calcPr fullCalcOnLoad="1"/>
</workbook>
</file>

<file path=xl/sharedStrings.xml><?xml version="1.0" encoding="utf-8"?>
<sst xmlns="http://schemas.openxmlformats.org/spreadsheetml/2006/main" count="918" uniqueCount="345">
  <si>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</si>
  <si>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</si>
  <si>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</si>
  <si>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</si>
  <si>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</si>
  <si>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</si>
  <si>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</si>
  <si>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</si>
  <si>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03</t>
  </si>
  <si>
    <t>04</t>
  </si>
  <si>
    <t>Сведения о составе и значениях целевых показателей (индикаторов) муниципальной программы</t>
  </si>
  <si>
    <t>МП</t>
  </si>
  <si>
    <t>Наименование подпрограммы, основного мероприятия, мероприятия</t>
  </si>
  <si>
    <t>3</t>
  </si>
  <si>
    <t>4</t>
  </si>
  <si>
    <t>05</t>
  </si>
  <si>
    <t>06</t>
  </si>
  <si>
    <t>Взаимосвязь с целевыми показателями (индикаторами)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</si>
  <si>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</si>
  <si>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Мониторинг жалоб потребителей на качество товаров и услуг в сфере потребительского рынка, принятие мер реагирования</t>
  </si>
  <si>
    <t>Формирование и ведение реестра организаций и объектов фактически осуществляющих торговлю, общественное питание и бытовое обслуживание в городе</t>
  </si>
  <si>
    <t xml:space="preserve">Организация и проведение выставок, ярмарок товаров и услуг товаропроизводителей </t>
  </si>
  <si>
    <t>Совершенствование координации и правового регулирования в сфере потребительского рынка</t>
  </si>
  <si>
    <t>0 1</t>
  </si>
  <si>
    <t>Развитие инфраструктуры и оптимальное размещение объектов потребительского рынка</t>
  </si>
  <si>
    <t>Развитие конкуренции</t>
  </si>
  <si>
    <t>Развитие кадрового потенциала организаций потребительского рынка и сферы услуг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</si>
  <si>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</si>
  <si>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2018 год</t>
  </si>
  <si>
    <t>прогноз</t>
  </si>
  <si>
    <t>2020 год</t>
  </si>
  <si>
    <t>Среднемесячная начисленная заработная плата работников крупных и средних предприятий и некоммерческих организаций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</si>
  <si>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</si>
  <si>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</si>
  <si>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</si>
  <si>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</si>
  <si>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Подпрограмма 3 "Создание благоприятных условий для привлечения инвестиций"</t>
  </si>
  <si>
    <t>01</t>
  </si>
  <si>
    <t>Управление муниципальным имуществом и земельными ресурсами</t>
  </si>
  <si>
    <t>Размещение муниципальных заказов для субъектов малого предпринимательства</t>
  </si>
  <si>
    <t>Содействие деятельности некоммерческого партнерства "Общественный совет предпринимателей города Воткинска"</t>
  </si>
  <si>
    <t>Администрация города Воткинска</t>
  </si>
  <si>
    <t>Управление экономики</t>
  </si>
  <si>
    <t>Формирование  инвестиционных площадок и ведение базы данных по инвестиционным площадкам</t>
  </si>
  <si>
    <t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</si>
  <si>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</si>
  <si>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>Осуществление мониторинга инвестиционных процессов на территории города Воткинска (в том числе мониторинг реализации инвестиционных проектов)</t>
  </si>
  <si>
    <t>Управление экономики, ГКУ "Центр занятости населения города Воткинска"</t>
  </si>
  <si>
    <t>Квотирование рабочих мест для инвалидов,  трудоустройства безработных граждан, испытывающих трудности в поиске работы</t>
  </si>
  <si>
    <t>Сбор и обобщение  информации для формирования контрольных  цифр приема на подготовку  квалифицированных рабочих (служащих) и специалистов высшего звена и потребности в специалистах с высшим образованием по направлениям</t>
  </si>
  <si>
    <t>Финансовая оценка применения мер муниципального регулирования</t>
  </si>
  <si>
    <t>Наименование меры                                        муниципального регулирования</t>
  </si>
  <si>
    <t>Показатель применения меры</t>
  </si>
  <si>
    <t>Финансовая оценка результата, тыс. руб.</t>
  </si>
  <si>
    <t>Наименование меры                                        государственного регулирования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</si>
  <si>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</si>
  <si>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</si>
  <si>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</si>
  <si>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</si>
  <si>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</si>
  <si>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</si>
  <si>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</si>
  <si>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</si>
  <si>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</si>
  <si>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 xml:space="preserve">2020 год 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</si>
  <si>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</si>
  <si>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</si>
  <si>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</si>
  <si>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</si>
  <si>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</si>
  <si>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</si>
  <si>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Подпрограмма 5 "Развитие системы социального партнерства, улучшение условий и охраны труда"</t>
  </si>
  <si>
    <t>5</t>
  </si>
  <si>
    <t>Развитие социального партнерства в городе</t>
  </si>
  <si>
    <t>Улучшение условий и охраны труда в городе</t>
  </si>
  <si>
    <t>Проведение организационных мероприятий в области охраны труда, в том числе совещаний, семинаров, выставок средств безопасности труда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</si>
  <si>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</si>
  <si>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Организация и проведение конкурсов на лучшую организацию работы по охране труда</t>
  </si>
  <si>
    <t>Информирование населения города по вопросам условий и охраны труда,  о профессинальных рисках, о безопасном труде в средствах массовой информации</t>
  </si>
  <si>
    <t>Организация обучения по охране труда руководителей и специалистов учреждений и организаций города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</si>
  <si>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</si>
  <si>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2021 год</t>
  </si>
  <si>
    <t>средства бюджета Удмуртской Республики</t>
  </si>
  <si>
    <t>средства бюджета Российской Федерации</t>
  </si>
  <si>
    <t>Проведение адресной работы с недобросовестными изготовителями по результатам мониторинга в сфере защиты прав потребителей на качество товаров и услуг в сфере потребительского рынка</t>
  </si>
  <si>
    <t>Проведение мероприятий по повышению правовой грамотности, просвещению; консультирование и информирование субъектов потребительского рынка</t>
  </si>
  <si>
    <t>Ответственный исполнитель, соисполнители</t>
  </si>
  <si>
    <t>Срок выполнения плановый</t>
  </si>
  <si>
    <t>Защита интересов субъектов малого и среднего предпринимательства, оказываемой некоммерческими и профессиональными организациями и объединениями предпринимателей</t>
  </si>
  <si>
    <t>Сопровождение инвестиционных проектов предприятий-"точек роста", имеющих приоритетное значение для социально-экономического развития города Воткинска</t>
  </si>
  <si>
    <t>Увеличены объемы инвестиций, налоговые поступления в бюджет, созданы новые рабочие места</t>
  </si>
  <si>
    <t>Проведение массовых мероприятий , направленных на содействие развитию предпринимательства (конкурсы профессионального мастерства, профессиональные праздники, межрегиональные форумы и др.)</t>
  </si>
  <si>
    <t xml:space="preserve">Повышена мотивация населения к занятию предпринимательской деятельностью </t>
  </si>
  <si>
    <t xml:space="preserve">Повышена информированность в вопросах ведения предпринимательской деятельности </t>
  </si>
  <si>
    <t>Заключено Соглашение о финансировании, привлечены средства федерального бюджета на создание объектов городской инфраструктуры</t>
  </si>
  <si>
    <t>Содействие деятельности Инвестиционного Совета  при Главе муниципального образования «Город Воткинск»</t>
  </si>
  <si>
    <t>Выявлены проблемы, разработаны меры реагирования</t>
  </si>
  <si>
    <t>Налажено взаимодействие с представителями предпринимательского сообщества (обратная связь), выработаны  решения по созданию благоприятного инвестиционного климата на территории города</t>
  </si>
  <si>
    <t>Расширены возможности  для трудоустройства инвалидов, безработных  граждан, испытывающих трудности в поиске работы</t>
  </si>
  <si>
    <t>Определена  потребность  отраслей экономики и муниципальных предприятий в квалифицированных рабочих  и специалистах с высшим и средним образованием для обеспечения профессиональной подготовки кадров с учетом требований рынка труда</t>
  </si>
  <si>
    <t>Повышено благосостояние работников во всех сферах экономической деятельности города Воткинска</t>
  </si>
  <si>
    <t>Проведение дней Министерства социальной политики и труда УР  труда в муниципальном образовании</t>
  </si>
  <si>
    <t>Повышена информированности в вопросах охраны труда</t>
  </si>
  <si>
    <t>Повышено качество мероприятий по охране труда в организациях</t>
  </si>
  <si>
    <t>Повышена информированность населения в вопросах охраны труда, о профессиональных рисках</t>
  </si>
  <si>
    <t>Развитие системы оплаты и нормирования труда и регулирование уровня минимальных социальных стандартов в области денежных доходов населения</t>
  </si>
  <si>
    <t>Направлена информация в Министерство социальной политики и труда УР.</t>
  </si>
  <si>
    <t>Мониторинг динамики ситуации с задолженностью по выплате заработной платы в муниципальном образовании</t>
  </si>
  <si>
    <t>Управление экономики, ГКУ "Центр занятости населения города Воткинска", Управление образования</t>
  </si>
  <si>
    <t>Оказание содействия в реализации Регионального проекта "Разработка и реализация программы системной поддержки и повышения качества жизни граждан старшего поколения "Старшее поколение" в Удмуртской Республике"</t>
  </si>
  <si>
    <t>Информация размещена на официальном сайте города, в социальных сетях</t>
  </si>
  <si>
    <t>Повышена информированность в вопросах ведения предпринимательской деятельности, доведена информация о мерах господдержки</t>
  </si>
  <si>
    <t>Увеличена доля муниципальных заказов у субъектов малого предпринимательства</t>
  </si>
  <si>
    <t>Оказано содействие в обеспечении доступа предприятий к финансовым ресурсам. Информация размещена на официальном сайте города, в социальных сетях, посредством адресной рассылки.</t>
  </si>
  <si>
    <t xml:space="preserve">Информирование приоритетных групп населения (молодежь, женщины, инвалиды, предприниматели старше 45 лет и др.) о возможности получения через АО "МСП Банк" льготных кредитов на ведение предпринимательской деятельности. </t>
  </si>
  <si>
    <t xml:space="preserve">Сформирован специализированный информационный ресурс муниципального образования "Город Воткинск" для инвесторов в сети «Интернет». </t>
  </si>
  <si>
    <t>Активная политика занятости и социальная поддержка безработных граждан</t>
  </si>
  <si>
    <t>Оказание содействия добровольному переселению в Удмуртскую Республику соотечественников, проживающих за рубежом</t>
  </si>
  <si>
    <t>Оказано содействие добровольному переселению участников государственной программмы с учетом членов их семей</t>
  </si>
  <si>
    <t>Повышена информированность  в вопросах социального партнерств, оплаты труда, охраны труда</t>
  </si>
  <si>
    <t>Оказано содействие в разрешении споров в досудебном порядке</t>
  </si>
  <si>
    <t xml:space="preserve">Управление экономики </t>
  </si>
  <si>
    <t xml:space="preserve">2019 год </t>
  </si>
  <si>
    <t xml:space="preserve">2021 год </t>
  </si>
  <si>
    <t xml:space="preserve">2022 год </t>
  </si>
  <si>
    <t xml:space="preserve">2023 год </t>
  </si>
  <si>
    <t>2024 год</t>
  </si>
  <si>
    <t xml:space="preserve">отчет </t>
  </si>
  <si>
    <t>единиц</t>
  </si>
  <si>
    <t>человек</t>
  </si>
  <si>
    <t>Сумма уплаченных налогов в местный бюджет от предпринимательской деятельности</t>
  </si>
  <si>
    <t xml:space="preserve">тыс. руб. </t>
  </si>
  <si>
    <t xml:space="preserve"> Подпрограмма 3 "Создание благоприятных условий для привлечения инвестиций"</t>
  </si>
  <si>
    <t>Подпрограмма 2 "Создание условий для развития предпринимательства"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</si>
  <si>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</si>
  <si>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рублей</t>
  </si>
  <si>
    <t xml:space="preserve"> Подпрограмма 5 "Развитие системы социального партнерства, улучшение условий и охраны труда"</t>
  </si>
  <si>
    <t xml:space="preserve">Розничный товарооборот (во всех каналах реализации) </t>
  </si>
  <si>
    <t>Количество консультаций в сфере защиты прав потребителей</t>
  </si>
  <si>
    <t xml:space="preserve">млн. рублей </t>
  </si>
  <si>
    <t>процентов</t>
  </si>
  <si>
    <t>Организация и проведение мероприятий (семинаров, круглых столов, конференций, встреч) по информированию субъектов МСП о мерах государственной поддержки  (в т. ч. АО "Корпорация "МСП", АО "МСП Банк", региональных лизинговых компаний, региональных гарантийных организаций, организаций инфраструктуры поддержки) с участием представителей органов государственной власти, организаций инфраструктуры поддержки МСП с выступлением предпринимателей-получателей мер поддержки</t>
  </si>
  <si>
    <t>Консультирование субъектов предпринимательства, начинающих предпринимателей, лиц желающих открыть бизнес по мерам государственной поддержки</t>
  </si>
  <si>
    <t>Наименование муниципальной программы _____________________________</t>
  </si>
  <si>
    <t>Краткое обоснование необходимости применения меры</t>
  </si>
  <si>
    <t>2022 год</t>
  </si>
  <si>
    <t>2023 год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</si>
  <si>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</si>
  <si>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</si>
  <si>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</si>
  <si>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Прогнозная (справочная) оценка ресурсного обеспечения  реализации муниципальной программы за счет всех источников финансирования</t>
  </si>
  <si>
    <t>ИТОГО</t>
  </si>
  <si>
    <t>1) бюджет муниципального образования</t>
  </si>
  <si>
    <t>собственные средства бюджета муниципального образования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</si>
  <si>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</si>
  <si>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</si>
  <si>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Подпрограмма 2 "Создание условий для развития  предпринимательства" </t>
  </si>
  <si>
    <t>Количество публикаций и сообщений в средствах массовой информации и сети Интернет, направленных на повышение потребительской грамотности</t>
  </si>
  <si>
    <t>Управление экономики Управление архитектуры</t>
  </si>
  <si>
    <t>Организация и проведение информационной работы по вопросам защиты прав потребителей, качества и безопасности товаров и услуг</t>
  </si>
  <si>
    <t>Количество вновь созданных новых рабочих мест в организациях получивших государственную поддержку для реализации инвестиционных проектов</t>
  </si>
  <si>
    <t>проценты</t>
  </si>
  <si>
    <t>Доля рабочих мест в подведомственных организациях на которых проведена специальная оценка условий труда (по состоянию на начало года) в общем количестве рабочих мест, подлежащих оценке в подведомственных организациях</t>
  </si>
  <si>
    <t>Региональный проект "Расширение доступа субъектов МСП к финансовой поддержке, в том числе к льготному финансированию в Удмуртской Республике"</t>
  </si>
  <si>
    <t>Размещение информации, направленной на популяризацию предпринимательства на официальном сайте города Воткинска в сети Интернет, в социальных сетях, актуализация ее по мере необходимости</t>
  </si>
  <si>
    <t>Повышена информированность населения о занятии предпринимательской деятельностью</t>
  </si>
  <si>
    <t>Региональный проект "Улучшение условий ведения предпринимательской деятельности"</t>
  </si>
  <si>
    <t>Региональный проект "Акселерация субъектов малого и среднего предпринимательства"</t>
  </si>
  <si>
    <t>Содействие в оказании комплекса услуг, сервисов и мер поддержки субъектам МСП  через Корпорацию развития Удмуртской Республики, центр "Мой бизнес" в целях ускоренного развития субъектов МСП в моногородах</t>
  </si>
  <si>
    <t xml:space="preserve"> Региональная программа "Повышение производительности труда и поддержка занятости"</t>
  </si>
  <si>
    <t>Содействие проведению специальной оценки условий труда в подведомственных организациях муниципального образования</t>
  </si>
  <si>
    <t>Мониторинг проведения специальной оценки в подведомственных организациях муниципального образования</t>
  </si>
  <si>
    <t xml:space="preserve">Улучшены условия труда работников </t>
  </si>
  <si>
    <t>6</t>
  </si>
  <si>
    <t xml:space="preserve">Управление экономики   Управление образования </t>
  </si>
  <si>
    <t xml:space="preserve">Организация и проведение профориентационного мероприятия для учащихся старших классов образовательных учреждений города "Твой выбор- Воткинск!" </t>
  </si>
  <si>
    <t>Получено профессиональное обучение, дополнительное профессиональное образование  гражданами предпенсионного возраста для приобретения или развития имеющихся знаний, компетенций и навыков, обеспечивающих конкурентоспособность и профессиональную мобильность на рынке труда</t>
  </si>
  <si>
    <t>Создание условий для развития предпринимательства</t>
  </si>
  <si>
    <t>Создание благоприятных условий для привлечения инвестиций"</t>
  </si>
  <si>
    <t>Развитие системы социального партнерства, улучшение условий и охраны труда</t>
  </si>
  <si>
    <t>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(в соответствии с Законом УР №24-РЗ)</t>
  </si>
  <si>
    <t>Оказана помощь молодым людям в выборе будущей профессии,  уменьшен отток молодежи из города</t>
  </si>
  <si>
    <t>Планирование территориального развития нестационарных, сезонных торговых объектов, объектов общественного питания и бытовых услуг в целях повышения доступности соответствующих услуг для населения города</t>
  </si>
  <si>
    <t>Управление экономики Межмуниципальный отдел МВД России «Воткинский» (по согласованию), административная комиссия муниципального образования "Город Воткинск"</t>
  </si>
  <si>
    <t>Сформированы и актуализированы  схемы размещения нестационарных и сезонных торговых объектов</t>
  </si>
  <si>
    <t>Сотрудничество с Фондом "Наше будущее" в целях активизации социального предпринимательства</t>
  </si>
  <si>
    <t>Поддержка социального предпринимательства в городе</t>
  </si>
  <si>
    <t>Увеличено количество и численность занятых в сфере МСП, включая индивидуальных предпринимтелей.</t>
  </si>
  <si>
    <t>Увеличена производительность труда на основе новых технологий, увеличены объемы производства на предприятиях, созданы новые рабочие места</t>
  </si>
  <si>
    <t>Ответственный исполнитель: Управление экономики</t>
  </si>
  <si>
    <t>Ответственный исполнитель : Управление экономики</t>
  </si>
  <si>
    <t>Перечень основных мероприятий муниципальной программы</t>
  </si>
  <si>
    <t>В рамках программы  муниципальные задания на выполнение муниципальных услуг (работ)  не формируются</t>
  </si>
  <si>
    <t>Организация и проведение городских профессиональных конкурсов, содействие участию в республиканских конкурсах профессионального мастерства</t>
  </si>
  <si>
    <t>07</t>
  </si>
  <si>
    <t>08</t>
  </si>
  <si>
    <t xml:space="preserve">Мониторинг принятия структурными подразделениями решений по повышению заработной платы работников муниципальных учреждений  </t>
  </si>
  <si>
    <t>Повышена профессинальная грамотность руководителей и специалистов учреждений и организаций в вопросах охраны труда</t>
  </si>
  <si>
    <t>Уровень зарегистрированной безработицы от экономически активного населения (не более)</t>
  </si>
  <si>
    <t>Создание условий для устойчивого экономического развития</t>
  </si>
  <si>
    <t>5.1.4</t>
  </si>
  <si>
    <t>5.1.1</t>
  </si>
  <si>
    <t>5.1.2</t>
  </si>
  <si>
    <t>Организация информационно – просветительской деятельности в области защиты прав потребителей посредством размещения информации в СМИ, сети Интернет, ведения специального раздела "Защита прав потребителей" на сайте МО "Город Воткинск".</t>
  </si>
  <si>
    <t>5.1.3</t>
  </si>
  <si>
    <t>Количество заключенных трудовых договоров в  результате реализации  мер по снижению неформальной занятости</t>
  </si>
  <si>
    <t>5.3.1, 5.3.2</t>
  </si>
  <si>
    <t>5.4.1</t>
  </si>
  <si>
    <t>5.5.1</t>
  </si>
  <si>
    <t>5.5.1, 5.5.2</t>
  </si>
  <si>
    <t xml:space="preserve">Проведение рейдов по выявлению фактов неформальной занятости </t>
  </si>
  <si>
    <t>Увеличено колличество заключенных трудовых договоров и легализация доходов участников рынка труда в городе, рост средней заработной платы</t>
  </si>
  <si>
    <t>Повышен уровень заработной платы</t>
  </si>
  <si>
    <t>Отсутствие задолженности по заработной плате в подведомственных организациях</t>
  </si>
  <si>
    <t>5.5.3</t>
  </si>
  <si>
    <t>5.5.4</t>
  </si>
  <si>
    <t>Подпрограмма 4 "Содействие занятости населения и повышение эффективности рынка труда для обеспечения роста производительности"</t>
  </si>
  <si>
    <t>Сформировано единое информационное пространство объектов потребительского рынка в городе</t>
  </si>
  <si>
    <t>Создано единое информационное пространство, оказана поддержка местным товаропроизводителям</t>
  </si>
  <si>
    <t>Повышено профессиональное мастерство специалистов сферы услуг</t>
  </si>
  <si>
    <t>Повышена квалификация работников торговли, общественного питания и бытовых услуг,  проведены семинары, совещания и «круглые столы». Повышена квалификации работников потребительского рынка</t>
  </si>
  <si>
    <t>Повышен уровень информированности субъектов потребительского рынка в сфере законодательства</t>
  </si>
  <si>
    <t xml:space="preserve">Повышен уровень доступности информации о правах потребителей и механизмах их защиты. Повышена правовая грамотность населения в сфере защиты прав потребителей. </t>
  </si>
  <si>
    <t xml:space="preserve">Оказано содействие в обеспечении доступа субъектов предпринимательства к финансовым ресурсам   </t>
  </si>
  <si>
    <t>Региональный проект "Популяризация предпринимательства в Удмуртской Республике"</t>
  </si>
  <si>
    <t>Содействие в проведении образовательных программ, курсов для действующих предпринимателей, школьников, лиц в возрасте до 30 лет (в т.ч. студентов), женщин, военнослужащих, уволенных в запас, лиц, старше 45 лет, безработных, инвалидов, выпускников и воспитанников детских садов</t>
  </si>
  <si>
    <t xml:space="preserve">Инициаторами инвестиционных проектов оказана консультационная организационная и методическая помощь </t>
  </si>
  <si>
    <t>Подготовлены инвестиционные площадки, внесены уточнения в градостроительную документацию. Актуализирован реестр инвестиционных площадок.</t>
  </si>
  <si>
    <t>5.5.1-5.5.4</t>
  </si>
  <si>
    <t xml:space="preserve">Обеспечена территориальная доступность товаров и услуг, созданы условия для развития конкуренции, созданы новые рабочие места </t>
  </si>
  <si>
    <t>Содействие занятости населения и повышение эффективности рынка труда для обеспечения роста производительности</t>
  </si>
  <si>
    <t xml:space="preserve">Прогноз  сводных показателей муниципальных заданий на оказание муниципальных услуг (выполнение работ) </t>
  </si>
  <si>
    <t xml:space="preserve">Создание условий для устойчивого экономического развития </t>
  </si>
  <si>
    <t>Создание благоприятных условий для привлечения инвестиций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</si>
  <si>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 со смертельным исходом (по данным ФСС) </t>
  </si>
  <si>
    <t xml:space="preserve">Доля среднесписочной численности работников  малых и средних предприятий в среднесписочной численности работников всех предприятий и организаций </t>
  </si>
  <si>
    <t xml:space="preserve">к муниципальной программе </t>
  </si>
  <si>
    <t>"</t>
  </si>
  <si>
    <t>отчет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</si>
  <si>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</si>
  <si>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Проведение рейдовых мероприятий, направленных на пресечение и профилактику незаконной торговли и бытового обслуживания населения</t>
  </si>
  <si>
    <t>Осуществлен контроль за соблюдением ограничений правил розничной торговли и  бытового обслуживания населения. Снижен риск распространения новой коронавирусной инфекции на территории города</t>
  </si>
  <si>
    <t xml:space="preserve">Мониторинг  розничных цен на товары первой необходимости  и  остатков товаров первой необходимости в магазинах розничной сети </t>
  </si>
  <si>
    <t xml:space="preserve">Сохранена стабильность обеспечения населения города продовольственными товарами, предотвращен дефицит товаров. </t>
  </si>
  <si>
    <t>5.2.2-5.2.5</t>
  </si>
  <si>
    <t xml:space="preserve">Размещение информационных материалов о мерах поддержки малого и среднего предпринимательства (в т. ч. АО "Корпорация "МСП", АО "МСП Банк", региональных лизинговых компаний, региональных гарантийных организаций, организаций инфраструктуры поддержки) в местах посещения субъектов  МСП (в организациях инфраструктуры поддержки МСП, МФЦ, МИФНС, ФСС, ПФР). Размещение информационных материалов (документов, методических рекомендаций, анонсов проводимых мероприятий), в том числе о мерах поддержки субъектов МСП в условиях ухудшения ситуации в связи с распространением новой коронавирусной инфекции. </t>
  </si>
  <si>
    <t>Оказано содействие в обеспечении доступа предприятий к финансовым ресурсам. Доведена актуальная информация об изменениях в НПА федерального и регионального значения, о проводимых мероприятиях  в связи с  распространением новой коронавирусной инфекции.  Информация размещена на официальном сайте города, в социальных сетях, посредством адресной рассылки.</t>
  </si>
  <si>
    <t>Информирование потенциальных предпринимателей о введении на территории Удмуртской Республики специального налогового режима "Налог на профессиональный доход"</t>
  </si>
  <si>
    <t>Увеличено количество самозанятых граждан, увеличены поступления в местный бюджет</t>
  </si>
  <si>
    <t>5.2.2.-5.2.5</t>
  </si>
  <si>
    <t xml:space="preserve">Управление муниципальным имуществом и земельными ресурсами Управление архитектуры и градостроительства </t>
  </si>
  <si>
    <t>5.2.2-5.2.4.</t>
  </si>
  <si>
    <t xml:space="preserve">Обеспечение доступа субъектов МСП,  физических лиц, не являющихся индивидуальными предпринимателями и применяющими специальный налоговый режим «Налог на профессиональный доход» к предоставляемому на льготных условиях имуществу за счет дополнения общего количества объектов (в т.ч. неиспользуемых или используемых не по назначению) в перечнях муниципального имущества </t>
  </si>
  <si>
    <t>Предоставлено субъектам МСП, физическим лицам, не являющимися индивидуальными предпринимателями и применяющими специальный налоговый режим «Налог на профессиональный доход» в пользование недвижимое и движимое имущество, земельные участки</t>
  </si>
  <si>
    <t>09</t>
  </si>
  <si>
    <t>Содействие в открытии новых, реконструкции, модернизации объектов розничной торговли, общественного питания, бытового обслуживания, в том числе придорожного сервиса</t>
  </si>
  <si>
    <t xml:space="preserve">Содействие образовательным учреждениям города в подготовке высококвалифицированных кадров в соответствии с программой World Skills, развитии системы профессиональной переподготовки, развитии сетевого взаимодействия с организациями-работодателями.       </t>
  </si>
  <si>
    <t xml:space="preserve">Управление экономики   Управление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ВУЗы, СУЗы </t>
  </si>
  <si>
    <t>Увеличено количество граждан принявших участие  в профориентационных мероприятиях.                                                                        Обеспечен рост количества высококвалифицированных кадров для города.</t>
  </si>
  <si>
    <t xml:space="preserve">к муниципальной </t>
  </si>
  <si>
    <t>2025 год</t>
  </si>
  <si>
    <t>Содействие развитияю социального предпринимательства(информирование, консультирование, проведение конкурсов на получение грантовой поддержки)</t>
  </si>
  <si>
    <t xml:space="preserve">Управлениеэкономики,                       организации инфраструктуры поддержки субъектов МСП                               </t>
  </si>
  <si>
    <t xml:space="preserve">Управление экономики                           </t>
  </si>
  <si>
    <t xml:space="preserve">Управление экономики                      Организации инфраструктуры поддержки субъектов МСП   </t>
  </si>
  <si>
    <t xml:space="preserve">Управление развития города  </t>
  </si>
  <si>
    <t>Управление экономики УМИ и ЗР                    Управление архитектуры Управление ЖКХ</t>
  </si>
  <si>
    <t>Поддержка социального предпринимательства в городе, увеличение количества социальных предпринимателей</t>
  </si>
  <si>
    <t>Ресурсное обеспечение реализации муниципальной программы за счет средств бюджета муниципального образования                                                                                                      "Город Воткинск"</t>
  </si>
  <si>
    <t>Развитие потребительского рынка и защита прав потребителей</t>
  </si>
  <si>
    <t>0520200000</t>
  </si>
  <si>
    <t>0550300000</t>
  </si>
  <si>
    <t xml:space="preserve">Всего </t>
  </si>
  <si>
    <t>Освобождение от налогобложения юридических и физических лиц - являющихся субъектами инвестиционной деятельности и реализующих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</si>
  <si>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t>Объем налоговых льгот, предоставленных инвесторам</t>
  </si>
  <si>
    <t>Поддержка инвестиционной деятельности на территории города Воткинска</t>
  </si>
  <si>
    <t>Объем налоговых льггот, предоставленных физическим лицам и индивидуальным предпринимателям</t>
  </si>
  <si>
    <t>Создание условий для развития предпринимательства, увеличения числа субъектов предпринимательской деятельности</t>
  </si>
  <si>
    <t xml:space="preserve"> Подпрограмма 1 "Развитие потребительского рынка и защита прав потребителей"</t>
  </si>
  <si>
    <t>Подпрограмма 1 "Развитие потребительского рынка и защита прав потребителей"</t>
  </si>
  <si>
    <t xml:space="preserve">Число субъектов малого и среднего предпринимательства в расчете на 10 тыс.человек населения </t>
  </si>
  <si>
    <t xml:space="preserve">Пониженные налоговые ставки  (0,2%-2019; 0,3% -2020; 0,4%-2021; 0,5%-2022, 05% -2023) от кадастровой стоимости объекта налогообложения  в отношении административно-деловых центров и торговых центров (комплексов) для физических лиц, индивидуальных предпринимателей собственников имущества, вошедшего в перечень, определяемый в соответствии с пунктом 7 статьи 378.2 Налогового кодекса РФ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</si>
  <si>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самозанятых граждан</t>
  </si>
  <si>
    <t>-</t>
  </si>
  <si>
    <t>Численность занятых в сфере малого и среднего предпринимательства (включая ИП)</t>
  </si>
  <si>
    <t>2020-2021 годы</t>
  </si>
  <si>
    <t xml:space="preserve">Информирование о предоставлении предприятиям-участникам программы услуг Регионального центра инжиниринга УР по внедрению новых технологий, модернизации, реконструкции и техническому перевооружению производства   </t>
  </si>
  <si>
    <t>Развитие и поддержка предпринимательской инициативы молодежи в городе Воткинске</t>
  </si>
  <si>
    <t>Развитие молодежного предпринимательства, включая оформление в качестве налогоплательщика налога на профессиональный доход</t>
  </si>
  <si>
    <t xml:space="preserve">Вовлечение молодежи в предпринимательскую деятельность </t>
  </si>
  <si>
    <t>Информирование и оказание содействия по существующим мерам поддержки институтов развития для предприятий-участников программы, в том числе по предоставлению льготных займов Фонда развития промышленности</t>
  </si>
  <si>
    <t>Взаимодействие с МКК Удмуртский фонд развития предпринимательства в городе Воткинске в части информирования субъектов МСП города о льготном финансировании</t>
  </si>
  <si>
    <t>5.2.1-5.2.5</t>
  </si>
  <si>
    <t>5.2.1-5.2.6</t>
  </si>
  <si>
    <t>Предоставление дополнительных мер поддержки субъектам МСП в условиях ухудшения ситуации в связи  с распространением новой коронавирусной инфекции и в условиях санкционных ограничений и запретов</t>
  </si>
  <si>
    <t>Снижена финансовая нагрузка субъектов МСП в условиях ухудшения ситуации в связи  с распространением новой коронавирусной инфекции и санкционных ограничений и запретов</t>
  </si>
  <si>
    <t>Приложение 2 к постановлению</t>
  </si>
  <si>
    <t>"Приложение  1</t>
  </si>
  <si>
    <t>Приложение 3 к постановлению</t>
  </si>
  <si>
    <t>Приложение 4 к постановлению</t>
  </si>
  <si>
    <t>Приложение 5 к постановлению</t>
  </si>
  <si>
    <t>Приложение 6 к постановлению</t>
  </si>
  <si>
    <t>"Приложение  5</t>
  </si>
  <si>
    <t>Приложение 7 к постановлению</t>
  </si>
  <si>
    <t>"Приложение  6</t>
  </si>
  <si>
    <t>"Приложение  4</t>
  </si>
  <si>
    <t xml:space="preserve">Содействие в создании условий для приобретения в рамках освоения образовательных программ высшего образования  и среднего профессионального образования предпринимательских компетенций, а также знаний и умений, необходимых для ведения предпринимательской деятельности, осуществления деятельности в форме самозанятости.  </t>
  </si>
  <si>
    <t>программе "Создание условий для устойчивого экономического развития на 2020-2026 годы"</t>
  </si>
  <si>
    <t xml:space="preserve">"Создание условий для устойчивого экономического развития на 2020-2026 годы"  </t>
  </si>
  <si>
    <t>2026 год</t>
  </si>
  <si>
    <t>к муниципальной программе "Создание условий для устойчивого экономического развития на 2020-2026 годы"</t>
  </si>
  <si>
    <t xml:space="preserve">муниципальной программы "Создание условий для устойчивого экономического развития на 2020-2026 годы" </t>
  </si>
  <si>
    <t>от ________2023       № _________</t>
  </si>
  <si>
    <t>от ________ 2023  № ________</t>
  </si>
  <si>
    <t>от _______2023 № _____</t>
  </si>
  <si>
    <t>"Создание условий для устойчивого экономического развития на 2020-2026 годы"</t>
  </si>
  <si>
    <t>муниципальной программы "Создание условий для устойчивого экономического развития на 2020-2026 годы"</t>
  </si>
  <si>
    <t>от __________ № _____</t>
  </si>
  <si>
    <t>от _______2023  № _____</t>
  </si>
  <si>
    <t xml:space="preserve">к муниципальной программе "Создание условий для устойчивого экономического развития на 2020-2026 годы" </t>
  </si>
  <si>
    <t xml:space="preserve"> </t>
  </si>
  <si>
    <t>"Приложение  3</t>
  </si>
  <si>
    <t xml:space="preserve">от ______2023 № _____  </t>
  </si>
  <si>
    <t>" Приложение 2</t>
  </si>
  <si>
    <t xml:space="preserve"> к муниципальной программе "Создание условий для устойчивого экономического развития на 2020-2026 годы" </t>
  </si>
  <si>
    <t>2020-2026 годы</t>
  </si>
  <si>
    <t>Увеличение количества выпускников, завершивших обучение по программам высшего образования и среднего профессионального образования из числа осуществляющих профессиональную деятельность по окончании обучения в качестве индивидуального предпринимателя  или налогоплательщика налога на профессиональный доход к 2025 году</t>
  </si>
  <si>
    <t>Взаимодействие с Фондом развития моногородов по созданию инфраструктуры для реализации новых инвестиционных проектов на территории города</t>
  </si>
  <si>
    <t xml:space="preserve">Управление экономики                                                                                          МКУ "Управление капитального строительства г. Воткинска"                                            Управление архитектуры Управление ЖКХ   </t>
  </si>
  <si>
    <t xml:space="preserve">Внедрение Регионального инвестиционного стандарта в муниципальном образовании «Город Воткинск» </t>
  </si>
  <si>
    <t>Создан благоприятный инвестиционный климат  в городе, увеличено количество новых инвестиционных проектов</t>
  </si>
  <si>
    <t>05.3.1-05.3.9</t>
  </si>
  <si>
    <t xml:space="preserve">Внедрение и актуализация муниципального сегмента инвестиционной карты Удмуртской Республики </t>
  </si>
  <si>
    <t>Обеспечен доступ инвесторов к информации о распределении ресурсов, необходимой инфраструктуры и площадок для реализации инвестиционных проектов</t>
  </si>
  <si>
    <t xml:space="preserve">Реализация свода инвестиционных правил на уровне муниципального образования </t>
  </si>
  <si>
    <t>Организована работа с ресурсоснабжающими организациями для реализации инвестиционных  проектов</t>
  </si>
  <si>
    <t>2022-2026 годы</t>
  </si>
  <si>
    <t>2022-2026</t>
  </si>
  <si>
    <t>2023-2026 годы</t>
  </si>
  <si>
    <t>2022 год, 2025 год</t>
  </si>
  <si>
    <t xml:space="preserve">Разработка, согласование, заключение и реализация территориального трехстороннего соглашения между Администрацией города, координационным советом профсоюзных организаций города, объединением работодателей </t>
  </si>
  <si>
    <t>2020-2026             (1 раз в 2 года)</t>
  </si>
  <si>
    <t>Оборот розничной торговли</t>
  </si>
  <si>
    <t>Проведение контрольных мероприятий(профилактическиз визитов) направленных на пресечение и профилактку незаконной торговли</t>
  </si>
  <si>
    <t>1.1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</si>
</sst>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.5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7.5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color indexed="9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horizontal="center" vertical="top"/>
    </xf>
    <xf numFmtId="0" fontId="72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horizontal="left" wrapText="1" indent="3"/>
    </xf>
    <xf numFmtId="178" fontId="5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72" fillId="0" borderId="0" xfId="0" applyFont="1" applyAlignment="1">
      <alignment horizontal="right"/>
    </xf>
    <xf numFmtId="172" fontId="5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69" fillId="34" borderId="10" xfId="0" applyNumberFormat="1" applyFont="1" applyFill="1" applyBorder="1" applyAlignment="1">
      <alignment horizontal="center" vertical="top"/>
    </xf>
    <xf numFmtId="0" fontId="69" fillId="34" borderId="10" xfId="0" applyFont="1" applyFill="1" applyBorder="1" applyAlignment="1">
      <alignment horizontal="center" vertical="top"/>
    </xf>
    <xf numFmtId="0" fontId="73" fillId="34" borderId="10" xfId="0" applyFont="1" applyFill="1" applyBorder="1" applyAlignment="1">
      <alignment horizontal="left" vertical="top" wrapText="1"/>
    </xf>
    <xf numFmtId="0" fontId="69" fillId="34" borderId="10" xfId="0" applyFont="1" applyFill="1" applyBorder="1" applyAlignment="1">
      <alignment horizontal="left" vertical="top" wrapText="1"/>
    </xf>
    <xf numFmtId="49" fontId="69" fillId="0" borderId="1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horizontal="center" vertical="top"/>
    </xf>
    <xf numFmtId="0" fontId="69" fillId="0" borderId="0" xfId="0" applyFont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14" fillId="34" borderId="10" xfId="0" applyNumberFormat="1" applyFont="1" applyFill="1" applyBorder="1" applyAlignment="1">
      <alignment horizontal="left" vertical="top" wrapText="1"/>
    </xf>
    <xf numFmtId="0" fontId="16" fillId="34" borderId="0" xfId="0" applyFont="1" applyFill="1" applyAlignment="1">
      <alignment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vertical="top"/>
    </xf>
    <xf numFmtId="0" fontId="14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justify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center" vertical="top"/>
    </xf>
    <xf numFmtId="0" fontId="69" fillId="33" borderId="10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2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right" wrapText="1"/>
    </xf>
    <xf numFmtId="0" fontId="14" fillId="34" borderId="10" xfId="0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 vertical="top" wrapText="1"/>
    </xf>
    <xf numFmtId="49" fontId="5" fillId="35" borderId="12" xfId="0" applyNumberFormat="1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 vertical="top" wrapText="1"/>
    </xf>
    <xf numFmtId="49" fontId="16" fillId="35" borderId="10" xfId="0" applyNumberFormat="1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justify" vertical="top"/>
    </xf>
    <xf numFmtId="49" fontId="5" fillId="35" borderId="10" xfId="0" applyNumberFormat="1" applyFont="1" applyFill="1" applyBorder="1" applyAlignment="1">
      <alignment horizontal="justify" vertical="top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7" fillId="0" borderId="0" xfId="0" applyFont="1" applyAlignment="1">
      <alignment horizontal="right"/>
    </xf>
    <xf numFmtId="49" fontId="74" fillId="34" borderId="10" xfId="0" applyNumberFormat="1" applyFont="1" applyFill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/>
    </xf>
    <xf numFmtId="178" fontId="69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178" fontId="4" fillId="34" borderId="10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vertical="top"/>
    </xf>
    <xf numFmtId="3" fontId="4" fillId="34" borderId="10" xfId="0" applyNumberFormat="1" applyFont="1" applyFill="1" applyBorder="1" applyAlignment="1">
      <alignment horizontal="center" vertical="center"/>
    </xf>
    <xf numFmtId="178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73" fillId="0" borderId="10" xfId="0" applyNumberFormat="1" applyFont="1" applyFill="1" applyBorder="1" applyAlignment="1">
      <alignment horizontal="center" vertical="top"/>
    </xf>
    <xf numFmtId="0" fontId="73" fillId="0" borderId="10" xfId="0" applyFont="1" applyFill="1" applyBorder="1" applyAlignment="1">
      <alignment horizontal="center" vertical="top"/>
    </xf>
    <xf numFmtId="0" fontId="73" fillId="0" borderId="10" xfId="0" applyFont="1" applyFill="1" applyBorder="1" applyAlignment="1">
      <alignment horizontal="left" vertical="top" wrapText="1"/>
    </xf>
    <xf numFmtId="49" fontId="69" fillId="0" borderId="10" xfId="0" applyNumberFormat="1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78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20" fillId="0" borderId="0" xfId="0" applyFont="1" applyAlignment="1">
      <alignment/>
    </xf>
    <xf numFmtId="172" fontId="73" fillId="0" borderId="10" xfId="0" applyNumberFormat="1" applyFont="1" applyBorder="1" applyAlignment="1">
      <alignment horizontal="center" vertical="center"/>
    </xf>
    <xf numFmtId="172" fontId="69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right" vertical="top" wrapText="1"/>
    </xf>
    <xf numFmtId="0" fontId="69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top"/>
    </xf>
    <xf numFmtId="0" fontId="72" fillId="0" borderId="0" xfId="0" applyFont="1" applyAlignment="1">
      <alignment wrapText="1"/>
    </xf>
    <xf numFmtId="0" fontId="19" fillId="0" borderId="0" xfId="0" applyFont="1" applyAlignment="1">
      <alignment/>
    </xf>
    <xf numFmtId="49" fontId="67" fillId="0" borderId="0" xfId="0" applyNumberFormat="1" applyFont="1" applyAlignment="1">
      <alignment/>
    </xf>
    <xf numFmtId="0" fontId="72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77" fillId="34" borderId="10" xfId="0" applyFont="1" applyFill="1" applyBorder="1" applyAlignment="1">
      <alignment horizontal="left" vertical="top" wrapText="1"/>
    </xf>
    <xf numFmtId="49" fontId="77" fillId="34" borderId="10" xfId="0" applyNumberFormat="1" applyFont="1" applyFill="1" applyBorder="1" applyAlignment="1">
      <alignment horizontal="left" vertical="top" wrapText="1"/>
    </xf>
    <xf numFmtId="0" fontId="77" fillId="34" borderId="0" xfId="0" applyFont="1" applyFill="1" applyAlignment="1">
      <alignment/>
    </xf>
    <xf numFmtId="0" fontId="77" fillId="0" borderId="0" xfId="0" applyFont="1" applyAlignment="1">
      <alignment/>
    </xf>
    <xf numFmtId="0" fontId="21" fillId="34" borderId="0" xfId="0" applyFont="1" applyFill="1" applyAlignment="1">
      <alignment/>
    </xf>
    <xf numFmtId="0" fontId="24" fillId="0" borderId="10" xfId="0" applyFont="1" applyBorder="1" applyAlignment="1">
      <alignment horizontal="center" vertical="top"/>
    </xf>
    <xf numFmtId="49" fontId="78" fillId="33" borderId="10" xfId="0" applyNumberFormat="1" applyFont="1" applyFill="1" applyBorder="1" applyAlignment="1">
      <alignment horizontal="center" vertical="top"/>
    </xf>
    <xf numFmtId="0" fontId="78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78" fillId="33" borderId="10" xfId="0" applyFont="1" applyFill="1" applyBorder="1" applyAlignment="1">
      <alignment vertical="top" wrapText="1"/>
    </xf>
    <xf numFmtId="0" fontId="78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24" fillId="34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0" fontId="18" fillId="0" borderId="17" xfId="0" applyFont="1" applyFill="1" applyBorder="1" applyAlignment="1" applyProtection="1">
      <alignment vertical="top"/>
      <protection locked="0"/>
    </xf>
    <xf numFmtId="0" fontId="18" fillId="0" borderId="18" xfId="0" applyFont="1" applyFill="1" applyBorder="1" applyAlignment="1" applyProtection="1">
      <alignment vertical="top"/>
      <protection locked="0"/>
    </xf>
    <xf numFmtId="0" fontId="18" fillId="0" borderId="19" xfId="0" applyFont="1" applyFill="1" applyBorder="1" applyAlignment="1" applyProtection="1">
      <alignment vertical="top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zoomScale="110" zoomScaleNormal="110" zoomScalePageLayoutView="0" workbookViewId="0" topLeftCell="A1">
      <selection activeCell="R10" sqref="A10:IV10"/>
    </sheetView>
  </sheetViews>
  <sheetFormatPr defaultColWidth="8.8515625" defaultRowHeight="15"/>
  <cols>
    <col min="1" max="2" width="3.00390625" style="184" customWidth="1"/>
    <col min="3" max="3" width="2.57421875" style="184" customWidth="1"/>
    <col min="4" max="4" width="32.28125" style="184" customWidth="1"/>
    <col min="5" max="5" width="6.28125" style="183" customWidth="1"/>
    <col min="6" max="12" width="7.8515625" style="56" customWidth="1"/>
    <col min="13" max="13" width="10.00390625" style="56" customWidth="1"/>
    <col min="14" max="14" width="7.8515625" style="56" customWidth="1"/>
    <col min="15" max="15" width="7.8515625" style="120" customWidth="1"/>
    <col min="16" max="16" width="7.8515625" style="249" customWidth="1"/>
    <col min="17" max="17" width="7.8515625" style="129" customWidth="1"/>
    <col min="18" max="23" width="8.8515625" style="56" customWidth="1"/>
    <col min="24" max="16384" width="8.8515625" style="55" customWidth="1"/>
  </cols>
  <sheetData>
    <row r="1" spans="12:17" ht="15.75" customHeight="1">
      <c r="L1" s="256" t="s">
        <v>296</v>
      </c>
      <c r="M1" s="256"/>
      <c r="N1" s="256"/>
      <c r="O1" s="256"/>
      <c r="P1" s="256"/>
      <c r="Q1" s="256"/>
    </row>
    <row r="2" spans="12:17" ht="15.75" customHeight="1">
      <c r="L2" s="257" t="s">
        <v>312</v>
      </c>
      <c r="M2" s="257"/>
      <c r="N2" s="257"/>
      <c r="O2" s="257"/>
      <c r="P2" s="257"/>
      <c r="Q2" s="257"/>
    </row>
    <row r="3" spans="1:23" s="8" customFormat="1" ht="15.75" customHeight="1">
      <c r="A3" s="184"/>
      <c r="B3" s="184"/>
      <c r="C3" s="184"/>
      <c r="D3" s="184"/>
      <c r="E3" s="183"/>
      <c r="F3" s="121"/>
      <c r="G3" s="121"/>
      <c r="H3" s="121"/>
      <c r="I3" s="121"/>
      <c r="J3" s="121"/>
      <c r="K3" s="121"/>
      <c r="L3" s="256" t="s">
        <v>297</v>
      </c>
      <c r="M3" s="256"/>
      <c r="N3" s="256"/>
      <c r="O3" s="256"/>
      <c r="P3" s="256"/>
      <c r="Q3" s="256"/>
      <c r="R3" s="121"/>
      <c r="S3" s="121"/>
      <c r="T3" s="121"/>
      <c r="U3" s="121"/>
      <c r="V3" s="121"/>
      <c r="W3" s="121"/>
    </row>
    <row r="4" spans="1:23" s="8" customFormat="1" ht="15.75" customHeight="1">
      <c r="A4" s="184"/>
      <c r="B4" s="184"/>
      <c r="C4" s="184"/>
      <c r="D4" s="184"/>
      <c r="E4" s="183"/>
      <c r="F4" s="121"/>
      <c r="G4" s="121"/>
      <c r="H4" s="121"/>
      <c r="I4" s="121"/>
      <c r="J4" s="121"/>
      <c r="K4" s="121"/>
      <c r="L4" s="256" t="s">
        <v>259</v>
      </c>
      <c r="M4" s="256"/>
      <c r="N4" s="256"/>
      <c r="O4" s="256"/>
      <c r="P4" s="256"/>
      <c r="Q4" s="256"/>
      <c r="R4" s="121"/>
      <c r="S4" s="121"/>
      <c r="T4" s="121"/>
      <c r="U4" s="121"/>
      <c r="V4" s="121"/>
      <c r="W4" s="121"/>
    </row>
    <row r="5" spans="1:23" s="8" customFormat="1" ht="39.75" customHeight="1">
      <c r="A5" s="184"/>
      <c r="B5" s="184"/>
      <c r="C5" s="184"/>
      <c r="D5" s="184"/>
      <c r="E5" s="183"/>
      <c r="F5" s="121"/>
      <c r="G5" s="121"/>
      <c r="H5" s="121"/>
      <c r="I5" s="121"/>
      <c r="J5" s="121"/>
      <c r="K5" s="121"/>
      <c r="L5" s="258" t="s">
        <v>307</v>
      </c>
      <c r="M5" s="258"/>
      <c r="N5" s="258"/>
      <c r="O5" s="258"/>
      <c r="P5" s="258"/>
      <c r="Q5" s="258"/>
      <c r="R5" s="121"/>
      <c r="S5" s="121"/>
      <c r="T5" s="121"/>
      <c r="U5" s="121"/>
      <c r="V5" s="121"/>
      <c r="W5" s="121"/>
    </row>
    <row r="6" spans="1:23" s="8" customFormat="1" ht="15.75">
      <c r="A6" s="277" t="s">
        <v>10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121"/>
      <c r="S6" s="121"/>
      <c r="T6" s="121"/>
      <c r="U6" s="121"/>
      <c r="V6" s="121"/>
      <c r="W6" s="121"/>
    </row>
    <row r="7" spans="1:23" s="8" customFormat="1" ht="15.75" customHeight="1">
      <c r="A7" s="256" t="s">
        <v>308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121"/>
      <c r="S7" s="121"/>
      <c r="T7" s="121"/>
      <c r="U7" s="121"/>
      <c r="V7" s="121"/>
      <c r="W7" s="121"/>
    </row>
    <row r="8" spans="1:23" s="8" customFormat="1" ht="15.75">
      <c r="A8" s="277" t="s">
        <v>189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09"/>
      <c r="Q8" s="129"/>
      <c r="R8" s="121"/>
      <c r="S8" s="121"/>
      <c r="T8" s="121"/>
      <c r="U8" s="121"/>
      <c r="V8" s="121"/>
      <c r="W8" s="121"/>
    </row>
    <row r="9" spans="2:14" ht="15">
      <c r="B9" s="185"/>
      <c r="C9" s="185"/>
      <c r="D9" s="185"/>
      <c r="E9" s="186"/>
      <c r="F9" s="122"/>
      <c r="G9" s="122"/>
      <c r="H9" s="122"/>
      <c r="I9" s="122"/>
      <c r="J9" s="122"/>
      <c r="K9" s="122"/>
      <c r="L9" s="122"/>
      <c r="M9" s="122"/>
      <c r="N9" s="122"/>
    </row>
    <row r="10" spans="1:23" s="58" customFormat="1" ht="9.75">
      <c r="A10" s="262" t="s">
        <v>3</v>
      </c>
      <c r="B10" s="263"/>
      <c r="C10" s="271" t="s">
        <v>32</v>
      </c>
      <c r="D10" s="271" t="s">
        <v>33</v>
      </c>
      <c r="E10" s="271" t="s">
        <v>34</v>
      </c>
      <c r="F10" s="269" t="s">
        <v>35</v>
      </c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0"/>
      <c r="R10" s="123"/>
      <c r="S10" s="123"/>
      <c r="T10" s="123"/>
      <c r="U10" s="123"/>
      <c r="V10" s="123"/>
      <c r="W10" s="123"/>
    </row>
    <row r="11" spans="1:23" s="58" customFormat="1" ht="12">
      <c r="A11" s="264"/>
      <c r="B11" s="265"/>
      <c r="C11" s="271"/>
      <c r="D11" s="271"/>
      <c r="E11" s="271"/>
      <c r="F11" s="57" t="s">
        <v>28</v>
      </c>
      <c r="G11" s="57" t="s">
        <v>122</v>
      </c>
      <c r="H11" s="269" t="s">
        <v>30</v>
      </c>
      <c r="I11" s="270"/>
      <c r="J11" s="269" t="s">
        <v>123</v>
      </c>
      <c r="K11" s="270"/>
      <c r="L11" s="269" t="s">
        <v>124</v>
      </c>
      <c r="M11" s="270"/>
      <c r="N11" s="57" t="s">
        <v>125</v>
      </c>
      <c r="O11" s="124" t="s">
        <v>126</v>
      </c>
      <c r="P11" s="124" t="s">
        <v>260</v>
      </c>
      <c r="Q11" s="180" t="s">
        <v>309</v>
      </c>
      <c r="R11" s="123"/>
      <c r="S11" s="123"/>
      <c r="T11" s="123"/>
      <c r="U11" s="123"/>
      <c r="V11" s="123"/>
      <c r="W11" s="123"/>
    </row>
    <row r="12" spans="1:23" s="58" customFormat="1" ht="12">
      <c r="A12" s="59" t="s">
        <v>11</v>
      </c>
      <c r="B12" s="59" t="s">
        <v>4</v>
      </c>
      <c r="C12" s="271"/>
      <c r="D12" s="272"/>
      <c r="E12" s="273"/>
      <c r="F12" s="57" t="s">
        <v>127</v>
      </c>
      <c r="G12" s="57" t="s">
        <v>238</v>
      </c>
      <c r="H12" s="57" t="s">
        <v>29</v>
      </c>
      <c r="I12" s="57" t="s">
        <v>238</v>
      </c>
      <c r="J12" s="57" t="s">
        <v>29</v>
      </c>
      <c r="K12" s="57" t="s">
        <v>238</v>
      </c>
      <c r="L12" s="57" t="s">
        <v>29</v>
      </c>
      <c r="M12" s="57" t="s">
        <v>238</v>
      </c>
      <c r="N12" s="57" t="s">
        <v>29</v>
      </c>
      <c r="O12" s="57" t="s">
        <v>29</v>
      </c>
      <c r="P12" s="57" t="s">
        <v>29</v>
      </c>
      <c r="Q12" s="180" t="s">
        <v>29</v>
      </c>
      <c r="R12" s="123"/>
      <c r="S12" s="123"/>
      <c r="T12" s="123"/>
      <c r="U12" s="123"/>
      <c r="V12" s="123"/>
      <c r="W12" s="123"/>
    </row>
    <row r="13" spans="1:23" s="58" customFormat="1" ht="12">
      <c r="A13" s="244" t="s">
        <v>2</v>
      </c>
      <c r="B13" s="244" t="s">
        <v>1</v>
      </c>
      <c r="C13" s="181">
        <v>3</v>
      </c>
      <c r="D13" s="245">
        <v>4</v>
      </c>
      <c r="E13" s="181">
        <v>5</v>
      </c>
      <c r="F13" s="181">
        <v>6</v>
      </c>
      <c r="G13" s="181">
        <v>7</v>
      </c>
      <c r="H13" s="181">
        <v>8</v>
      </c>
      <c r="I13" s="181">
        <v>9</v>
      </c>
      <c r="J13" s="181">
        <v>10</v>
      </c>
      <c r="K13" s="181">
        <v>11</v>
      </c>
      <c r="L13" s="181">
        <v>12</v>
      </c>
      <c r="M13" s="242">
        <v>13</v>
      </c>
      <c r="N13" s="242">
        <v>14</v>
      </c>
      <c r="O13" s="243">
        <v>15</v>
      </c>
      <c r="P13" s="181">
        <v>16</v>
      </c>
      <c r="Q13" s="180">
        <v>17</v>
      </c>
      <c r="R13" s="123"/>
      <c r="S13" s="123"/>
      <c r="T13" s="123"/>
      <c r="U13" s="123"/>
      <c r="V13" s="123"/>
      <c r="W13" s="123"/>
    </row>
    <row r="14" spans="1:23" s="1" customFormat="1" ht="15" customHeight="1">
      <c r="A14" s="266" t="s">
        <v>72</v>
      </c>
      <c r="B14" s="266" t="s">
        <v>2</v>
      </c>
      <c r="C14" s="187"/>
      <c r="D14" s="259" t="s">
        <v>278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1"/>
      <c r="R14" s="125"/>
      <c r="S14" s="125"/>
      <c r="T14" s="125"/>
      <c r="U14" s="125"/>
      <c r="V14" s="125"/>
      <c r="W14" s="125"/>
    </row>
    <row r="15" spans="1:23" s="1" customFormat="1" ht="22.5">
      <c r="A15" s="267"/>
      <c r="B15" s="267"/>
      <c r="C15" s="188">
        <v>1</v>
      </c>
      <c r="D15" s="189" t="s">
        <v>137</v>
      </c>
      <c r="E15" s="190" t="s">
        <v>139</v>
      </c>
      <c r="F15" s="127">
        <v>14325</v>
      </c>
      <c r="G15" s="127">
        <v>15579</v>
      </c>
      <c r="H15" s="127">
        <v>15900</v>
      </c>
      <c r="I15" s="127">
        <v>15147</v>
      </c>
      <c r="J15" s="127">
        <v>15450</v>
      </c>
      <c r="K15" s="127">
        <v>16580.2</v>
      </c>
      <c r="L15" s="127">
        <v>17077</v>
      </c>
      <c r="M15" s="241">
        <v>19896</v>
      </c>
      <c r="N15" s="127" t="s">
        <v>283</v>
      </c>
      <c r="O15" s="127" t="s">
        <v>283</v>
      </c>
      <c r="P15" s="127" t="s">
        <v>283</v>
      </c>
      <c r="Q15" s="127" t="s">
        <v>283</v>
      </c>
      <c r="R15" s="125"/>
      <c r="S15" s="125"/>
      <c r="T15" s="125"/>
      <c r="U15" s="125"/>
      <c r="V15" s="125"/>
      <c r="W15" s="125"/>
    </row>
    <row r="16" spans="1:23" s="1" customFormat="1" ht="22.5">
      <c r="A16" s="267"/>
      <c r="B16" s="267"/>
      <c r="C16" s="210" t="s">
        <v>344</v>
      </c>
      <c r="D16" s="189" t="s">
        <v>342</v>
      </c>
      <c r="E16" s="190" t="s">
        <v>139</v>
      </c>
      <c r="F16" s="127" t="s">
        <v>283</v>
      </c>
      <c r="G16" s="127" t="s">
        <v>283</v>
      </c>
      <c r="H16" s="127" t="s">
        <v>283</v>
      </c>
      <c r="I16" s="127" t="s">
        <v>283</v>
      </c>
      <c r="J16" s="127" t="s">
        <v>283</v>
      </c>
      <c r="K16" s="127" t="s">
        <v>283</v>
      </c>
      <c r="L16" s="127" t="s">
        <v>283</v>
      </c>
      <c r="M16" s="241">
        <v>9181.9</v>
      </c>
      <c r="N16" s="241">
        <v>10100</v>
      </c>
      <c r="O16" s="241">
        <v>10908</v>
      </c>
      <c r="P16" s="241">
        <v>11780</v>
      </c>
      <c r="Q16" s="241">
        <f>P16*1.07</f>
        <v>12604.6</v>
      </c>
      <c r="R16" s="125"/>
      <c r="S16" s="125"/>
      <c r="T16" s="125"/>
      <c r="U16" s="125"/>
      <c r="V16" s="125"/>
      <c r="W16" s="125"/>
    </row>
    <row r="17" spans="1:23" s="1" customFormat="1" ht="22.5">
      <c r="A17" s="267"/>
      <c r="B17" s="267"/>
      <c r="C17" s="188">
        <v>2</v>
      </c>
      <c r="D17" s="189" t="s">
        <v>138</v>
      </c>
      <c r="E17" s="190" t="s">
        <v>128</v>
      </c>
      <c r="F17" s="127">
        <v>196</v>
      </c>
      <c r="G17" s="127">
        <v>163</v>
      </c>
      <c r="H17" s="127">
        <v>170</v>
      </c>
      <c r="I17" s="127">
        <v>192</v>
      </c>
      <c r="J17" s="127">
        <v>170</v>
      </c>
      <c r="K17" s="127">
        <v>164</v>
      </c>
      <c r="L17" s="127">
        <v>170</v>
      </c>
      <c r="M17" s="241">
        <v>170</v>
      </c>
      <c r="N17" s="241">
        <v>170</v>
      </c>
      <c r="O17" s="241">
        <v>170</v>
      </c>
      <c r="P17" s="241">
        <v>170</v>
      </c>
      <c r="Q17" s="180">
        <v>170</v>
      </c>
      <c r="R17" s="125"/>
      <c r="S17" s="125"/>
      <c r="T17" s="125"/>
      <c r="U17" s="125"/>
      <c r="V17" s="125"/>
      <c r="W17" s="125"/>
    </row>
    <row r="18" spans="1:23" s="1" customFormat="1" ht="51" customHeight="1">
      <c r="A18" s="267"/>
      <c r="B18" s="267"/>
      <c r="C18" s="188">
        <v>3</v>
      </c>
      <c r="D18" s="189" t="s">
        <v>157</v>
      </c>
      <c r="E18" s="190" t="s">
        <v>128</v>
      </c>
      <c r="F18" s="127">
        <v>20</v>
      </c>
      <c r="G18" s="127">
        <v>27</v>
      </c>
      <c r="H18" s="127">
        <v>40</v>
      </c>
      <c r="I18" s="127">
        <v>42</v>
      </c>
      <c r="J18" s="127">
        <v>40</v>
      </c>
      <c r="K18" s="127">
        <v>39</v>
      </c>
      <c r="L18" s="127">
        <v>45</v>
      </c>
      <c r="M18" s="241">
        <v>47</v>
      </c>
      <c r="N18" s="241">
        <v>45</v>
      </c>
      <c r="O18" s="241">
        <v>45</v>
      </c>
      <c r="P18" s="241">
        <v>45</v>
      </c>
      <c r="Q18" s="180">
        <v>45</v>
      </c>
      <c r="R18" s="125"/>
      <c r="S18" s="125"/>
      <c r="T18" s="125"/>
      <c r="U18" s="125"/>
      <c r="V18" s="125"/>
      <c r="W18" s="125"/>
    </row>
    <row r="19" spans="1:23" s="1" customFormat="1" ht="50.25" customHeight="1">
      <c r="A19" s="267"/>
      <c r="B19" s="267"/>
      <c r="C19" s="188">
        <v>4</v>
      </c>
      <c r="D19" s="191" t="s">
        <v>343</v>
      </c>
      <c r="E19" s="190" t="s">
        <v>128</v>
      </c>
      <c r="F19" s="127">
        <v>24</v>
      </c>
      <c r="G19" s="127">
        <v>24</v>
      </c>
      <c r="H19" s="127">
        <v>60</v>
      </c>
      <c r="I19" s="127">
        <v>48</v>
      </c>
      <c r="J19" s="127">
        <v>50</v>
      </c>
      <c r="K19" s="127">
        <v>58</v>
      </c>
      <c r="L19" s="127">
        <v>25</v>
      </c>
      <c r="M19" s="241">
        <v>35</v>
      </c>
      <c r="N19" s="241">
        <v>50</v>
      </c>
      <c r="O19" s="241">
        <v>50</v>
      </c>
      <c r="P19" s="241">
        <v>50</v>
      </c>
      <c r="Q19" s="180">
        <v>50</v>
      </c>
      <c r="R19" s="125"/>
      <c r="S19" s="125"/>
      <c r="T19" s="125"/>
      <c r="U19" s="125"/>
      <c r="V19" s="125"/>
      <c r="W19" s="125"/>
    </row>
    <row r="20" spans="1:23" s="1" customFormat="1" ht="12">
      <c r="A20" s="275" t="s">
        <v>72</v>
      </c>
      <c r="B20" s="266" t="s">
        <v>1</v>
      </c>
      <c r="C20" s="187"/>
      <c r="D20" s="253" t="s">
        <v>133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5"/>
      <c r="R20" s="125"/>
      <c r="S20" s="125"/>
      <c r="T20" s="125"/>
      <c r="U20" s="125"/>
      <c r="V20" s="125"/>
      <c r="W20" s="125"/>
    </row>
    <row r="21" spans="1:23" s="1" customFormat="1" ht="48" customHeight="1">
      <c r="A21" s="275"/>
      <c r="B21" s="267"/>
      <c r="C21" s="20">
        <v>1</v>
      </c>
      <c r="D21" s="192" t="s">
        <v>239</v>
      </c>
      <c r="E21" s="190" t="s">
        <v>139</v>
      </c>
      <c r="F21" s="41">
        <v>42377</v>
      </c>
      <c r="G21" s="41">
        <v>43588</v>
      </c>
      <c r="H21" s="41">
        <v>43500</v>
      </c>
      <c r="I21" s="41">
        <v>41595</v>
      </c>
      <c r="J21" s="41">
        <v>37643</v>
      </c>
      <c r="K21" s="41">
        <v>35010</v>
      </c>
      <c r="L21" s="41">
        <v>40261</v>
      </c>
      <c r="M21" s="240">
        <v>50522</v>
      </c>
      <c r="N21" s="240">
        <v>70730</v>
      </c>
      <c r="O21" s="240">
        <v>77803</v>
      </c>
      <c r="P21" s="240">
        <v>81693</v>
      </c>
      <c r="Q21" s="240">
        <v>85778</v>
      </c>
      <c r="R21" s="125"/>
      <c r="S21" s="125"/>
      <c r="T21" s="125"/>
      <c r="U21" s="125"/>
      <c r="V21" s="125"/>
      <c r="W21" s="125"/>
    </row>
    <row r="22" spans="1:23" s="1" customFormat="1" ht="33.75">
      <c r="A22" s="275"/>
      <c r="B22" s="267"/>
      <c r="C22" s="20">
        <v>2</v>
      </c>
      <c r="D22" s="192" t="s">
        <v>280</v>
      </c>
      <c r="E22" s="190" t="s">
        <v>128</v>
      </c>
      <c r="F22" s="160">
        <v>281.3</v>
      </c>
      <c r="G22" s="164">
        <v>272.6</v>
      </c>
      <c r="H22" s="160">
        <v>286.6</v>
      </c>
      <c r="I22" s="160">
        <v>258.5</v>
      </c>
      <c r="J22" s="160">
        <v>270.9</v>
      </c>
      <c r="K22" s="160">
        <v>264.6</v>
      </c>
      <c r="L22" s="160">
        <v>265.9</v>
      </c>
      <c r="M22" s="246">
        <v>258.5</v>
      </c>
      <c r="N22" s="240">
        <v>262.2</v>
      </c>
      <c r="O22" s="240">
        <v>265.4</v>
      </c>
      <c r="P22" s="240">
        <v>268.1</v>
      </c>
      <c r="Q22" s="246">
        <v>270</v>
      </c>
      <c r="R22" s="125"/>
      <c r="S22" s="125"/>
      <c r="T22" s="125"/>
      <c r="U22" s="125"/>
      <c r="V22" s="125"/>
      <c r="W22" s="125"/>
    </row>
    <row r="23" spans="1:23" s="1" customFormat="1" ht="46.5" customHeight="1">
      <c r="A23" s="275"/>
      <c r="B23" s="267"/>
      <c r="C23" s="188">
        <v>3</v>
      </c>
      <c r="D23" s="192" t="s">
        <v>235</v>
      </c>
      <c r="E23" s="190" t="s">
        <v>140</v>
      </c>
      <c r="F23" s="130">
        <v>27.05</v>
      </c>
      <c r="G23" s="165">
        <v>27.15</v>
      </c>
      <c r="H23" s="130">
        <v>27.29</v>
      </c>
      <c r="I23" s="166">
        <v>27</v>
      </c>
      <c r="J23" s="166">
        <v>27</v>
      </c>
      <c r="K23" s="166">
        <v>27.68</v>
      </c>
      <c r="L23" s="166">
        <v>28.09</v>
      </c>
      <c r="M23" s="247">
        <v>27.32</v>
      </c>
      <c r="N23" s="247">
        <v>27.94</v>
      </c>
      <c r="O23" s="247">
        <v>28.52</v>
      </c>
      <c r="P23" s="247">
        <v>29.07</v>
      </c>
      <c r="Q23" s="247">
        <v>30.1</v>
      </c>
      <c r="R23" s="125"/>
      <c r="S23" s="125"/>
      <c r="T23" s="125"/>
      <c r="U23" s="125"/>
      <c r="V23" s="125"/>
      <c r="W23" s="125"/>
    </row>
    <row r="24" spans="1:23" s="1" customFormat="1" ht="27.75" customHeight="1">
      <c r="A24" s="275"/>
      <c r="B24" s="267"/>
      <c r="C24" s="188">
        <v>4</v>
      </c>
      <c r="D24" s="193" t="s">
        <v>284</v>
      </c>
      <c r="E24" s="190" t="s">
        <v>129</v>
      </c>
      <c r="F24" s="127">
        <v>9065</v>
      </c>
      <c r="G24" s="161">
        <v>8954</v>
      </c>
      <c r="H24" s="127">
        <v>9010</v>
      </c>
      <c r="I24" s="127">
        <v>8916</v>
      </c>
      <c r="J24" s="127">
        <v>9237</v>
      </c>
      <c r="K24" s="127">
        <v>8563</v>
      </c>
      <c r="L24" s="127">
        <v>8800</v>
      </c>
      <c r="M24" s="241">
        <v>8445</v>
      </c>
      <c r="N24" s="241">
        <v>8755</v>
      </c>
      <c r="O24" s="248">
        <v>8920</v>
      </c>
      <c r="P24" s="241">
        <v>8985</v>
      </c>
      <c r="Q24" s="241">
        <v>9120</v>
      </c>
      <c r="R24" s="125"/>
      <c r="S24" s="125"/>
      <c r="T24" s="125"/>
      <c r="U24" s="125"/>
      <c r="V24" s="125"/>
      <c r="W24" s="125"/>
    </row>
    <row r="25" spans="1:23" s="1" customFormat="1" ht="12">
      <c r="A25" s="275"/>
      <c r="B25" s="267"/>
      <c r="C25" s="194">
        <v>5</v>
      </c>
      <c r="D25" s="193" t="s">
        <v>282</v>
      </c>
      <c r="E25" s="190" t="s">
        <v>129</v>
      </c>
      <c r="F25" s="127" t="s">
        <v>283</v>
      </c>
      <c r="G25" s="161" t="s">
        <v>283</v>
      </c>
      <c r="H25" s="127" t="s">
        <v>283</v>
      </c>
      <c r="I25" s="127">
        <v>434</v>
      </c>
      <c r="J25" s="127">
        <v>868</v>
      </c>
      <c r="K25" s="127">
        <v>1613</v>
      </c>
      <c r="L25" s="127">
        <v>2096</v>
      </c>
      <c r="M25" s="241">
        <v>2614</v>
      </c>
      <c r="N25" s="241">
        <v>2833</v>
      </c>
      <c r="O25" s="248">
        <v>3172</v>
      </c>
      <c r="P25" s="241">
        <v>3806</v>
      </c>
      <c r="Q25" s="241">
        <v>4000</v>
      </c>
      <c r="R25" s="125"/>
      <c r="S25" s="125"/>
      <c r="T25" s="125"/>
      <c r="U25" s="125"/>
      <c r="V25" s="125"/>
      <c r="W25" s="125"/>
    </row>
    <row r="26" spans="1:23" s="1" customFormat="1" ht="25.5" customHeight="1">
      <c r="A26" s="275"/>
      <c r="B26" s="268"/>
      <c r="C26" s="187">
        <v>6</v>
      </c>
      <c r="D26" s="195" t="s">
        <v>130</v>
      </c>
      <c r="E26" s="196" t="s">
        <v>131</v>
      </c>
      <c r="F26" s="127">
        <v>115228</v>
      </c>
      <c r="G26" s="161">
        <v>103050</v>
      </c>
      <c r="H26" s="127">
        <v>91818</v>
      </c>
      <c r="I26" s="127">
        <v>93908</v>
      </c>
      <c r="J26" s="163">
        <v>137557</v>
      </c>
      <c r="K26" s="127">
        <v>116000</v>
      </c>
      <c r="L26" s="127">
        <v>135700</v>
      </c>
      <c r="M26" s="241">
        <v>140000</v>
      </c>
      <c r="N26" s="241">
        <v>144500</v>
      </c>
      <c r="O26" s="248">
        <v>154200</v>
      </c>
      <c r="P26" s="241">
        <v>160300</v>
      </c>
      <c r="Q26" s="241">
        <v>165100</v>
      </c>
      <c r="R26" s="125"/>
      <c r="S26" s="125"/>
      <c r="T26" s="125"/>
      <c r="U26" s="125"/>
      <c r="V26" s="125"/>
      <c r="W26" s="125"/>
    </row>
    <row r="27" spans="1:23" s="1" customFormat="1" ht="12">
      <c r="A27" s="266" t="s">
        <v>72</v>
      </c>
      <c r="B27" s="266" t="s">
        <v>13</v>
      </c>
      <c r="C27" s="187"/>
      <c r="D27" s="253" t="s">
        <v>132</v>
      </c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5"/>
      <c r="R27" s="125"/>
      <c r="S27" s="125"/>
      <c r="T27" s="125"/>
      <c r="U27" s="125"/>
      <c r="V27" s="125"/>
      <c r="W27" s="125"/>
    </row>
    <row r="28" spans="1:23" s="1" customFormat="1" ht="45">
      <c r="A28" s="267"/>
      <c r="B28" s="267"/>
      <c r="C28" s="188">
        <v>1</v>
      </c>
      <c r="D28" s="193" t="s">
        <v>134</v>
      </c>
      <c r="E28" s="190" t="s">
        <v>135</v>
      </c>
      <c r="F28" s="41">
        <v>30061.07</v>
      </c>
      <c r="G28" s="41">
        <v>18323.9</v>
      </c>
      <c r="H28" s="41">
        <v>18300</v>
      </c>
      <c r="I28" s="41">
        <v>15887.8</v>
      </c>
      <c r="J28" s="41">
        <v>14764.48</v>
      </c>
      <c r="K28" s="41">
        <v>8557.7</v>
      </c>
      <c r="L28" s="41">
        <v>9134.2</v>
      </c>
      <c r="M28" s="240">
        <v>16678.3</v>
      </c>
      <c r="N28" s="240">
        <v>17588.8</v>
      </c>
      <c r="O28" s="250">
        <v>18498</v>
      </c>
      <c r="P28" s="240">
        <v>19412.8</v>
      </c>
      <c r="Q28" s="240">
        <v>20273.4</v>
      </c>
      <c r="R28" s="125"/>
      <c r="S28" s="125"/>
      <c r="T28" s="125"/>
      <c r="U28" s="125"/>
      <c r="V28" s="125"/>
      <c r="W28" s="125"/>
    </row>
    <row r="29" spans="1:23" s="1" customFormat="1" ht="50.25" customHeight="1">
      <c r="A29" s="267"/>
      <c r="B29" s="267"/>
      <c r="C29" s="188">
        <v>2</v>
      </c>
      <c r="D29" s="193" t="s">
        <v>160</v>
      </c>
      <c r="E29" s="190" t="s">
        <v>128</v>
      </c>
      <c r="F29" s="127">
        <v>156</v>
      </c>
      <c r="G29" s="127">
        <v>280</v>
      </c>
      <c r="H29" s="127">
        <v>135</v>
      </c>
      <c r="I29" s="127">
        <v>100</v>
      </c>
      <c r="J29" s="126">
        <v>120</v>
      </c>
      <c r="K29" s="126">
        <v>128</v>
      </c>
      <c r="L29" s="126">
        <v>380</v>
      </c>
      <c r="M29" s="251">
        <v>228</v>
      </c>
      <c r="N29" s="251">
        <v>200</v>
      </c>
      <c r="O29" s="252">
        <v>189</v>
      </c>
      <c r="P29" s="180">
        <v>100</v>
      </c>
      <c r="Q29" s="180">
        <v>100</v>
      </c>
      <c r="R29" s="125"/>
      <c r="S29" s="125"/>
      <c r="T29" s="125"/>
      <c r="U29" s="125"/>
      <c r="V29" s="125"/>
      <c r="W29" s="125"/>
    </row>
    <row r="30" spans="1:17" ht="15">
      <c r="A30" s="275" t="s">
        <v>72</v>
      </c>
      <c r="B30" s="275" t="s">
        <v>14</v>
      </c>
      <c r="C30" s="187"/>
      <c r="D30" s="253" t="s">
        <v>216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76"/>
      <c r="Q30" s="180"/>
    </row>
    <row r="31" spans="1:23" s="60" customFormat="1" ht="27" customHeight="1">
      <c r="A31" s="275"/>
      <c r="B31" s="275"/>
      <c r="C31" s="188">
        <v>1</v>
      </c>
      <c r="D31" s="193" t="s">
        <v>198</v>
      </c>
      <c r="E31" s="190" t="s">
        <v>140</v>
      </c>
      <c r="F31" s="130">
        <v>0.51</v>
      </c>
      <c r="G31" s="130">
        <v>0.35</v>
      </c>
      <c r="H31" s="130">
        <v>0.6</v>
      </c>
      <c r="I31" s="130">
        <v>0.8</v>
      </c>
      <c r="J31" s="128">
        <v>0.5</v>
      </c>
      <c r="K31" s="128">
        <v>0.5</v>
      </c>
      <c r="L31" s="128">
        <v>0.5</v>
      </c>
      <c r="M31" s="11">
        <v>0.25</v>
      </c>
      <c r="N31" s="11">
        <v>0.3</v>
      </c>
      <c r="O31" s="11">
        <v>0.3</v>
      </c>
      <c r="P31" s="180">
        <v>0.3</v>
      </c>
      <c r="Q31" s="180">
        <v>0.3</v>
      </c>
      <c r="R31" s="129"/>
      <c r="S31" s="129"/>
      <c r="T31" s="129"/>
      <c r="U31" s="129"/>
      <c r="V31" s="129"/>
      <c r="W31" s="129"/>
    </row>
    <row r="32" spans="1:17" ht="15">
      <c r="A32" s="275" t="s">
        <v>72</v>
      </c>
      <c r="B32" s="275" t="s">
        <v>72</v>
      </c>
      <c r="C32" s="187"/>
      <c r="D32" s="253" t="s">
        <v>136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5"/>
    </row>
    <row r="33" spans="1:17" ht="39.75" customHeight="1">
      <c r="A33" s="275"/>
      <c r="B33" s="275"/>
      <c r="C33" s="187">
        <v>1</v>
      </c>
      <c r="D33" s="195" t="s">
        <v>31</v>
      </c>
      <c r="E33" s="196" t="s">
        <v>135</v>
      </c>
      <c r="F33" s="41">
        <v>39914</v>
      </c>
      <c r="G33" s="41">
        <v>41767.5</v>
      </c>
      <c r="H33" s="41">
        <v>41000</v>
      </c>
      <c r="I33" s="41">
        <v>42199</v>
      </c>
      <c r="J33" s="41">
        <v>40160</v>
      </c>
      <c r="K33" s="41">
        <v>40913.5</v>
      </c>
      <c r="L33" s="41">
        <v>45373.1</v>
      </c>
      <c r="M33" s="240">
        <v>52676</v>
      </c>
      <c r="N33" s="240">
        <v>57417</v>
      </c>
      <c r="O33" s="240">
        <v>62010</v>
      </c>
      <c r="P33" s="240">
        <v>66351</v>
      </c>
      <c r="Q33" s="240">
        <v>70332</v>
      </c>
    </row>
    <row r="34" spans="1:17" ht="33.75">
      <c r="A34" s="275"/>
      <c r="B34" s="275"/>
      <c r="C34" s="187">
        <v>2</v>
      </c>
      <c r="D34" s="195" t="s">
        <v>205</v>
      </c>
      <c r="E34" s="196" t="s">
        <v>128</v>
      </c>
      <c r="F34" s="127">
        <v>1108</v>
      </c>
      <c r="G34" s="127">
        <v>875</v>
      </c>
      <c r="H34" s="127">
        <v>542</v>
      </c>
      <c r="I34" s="127">
        <v>490</v>
      </c>
      <c r="J34" s="127">
        <v>460</v>
      </c>
      <c r="K34" s="127">
        <v>490</v>
      </c>
      <c r="L34" s="127">
        <v>440</v>
      </c>
      <c r="M34" s="241">
        <v>341</v>
      </c>
      <c r="N34" s="241">
        <v>400</v>
      </c>
      <c r="O34" s="241">
        <v>350</v>
      </c>
      <c r="P34" s="180">
        <v>350</v>
      </c>
      <c r="Q34" s="180">
        <v>300</v>
      </c>
    </row>
    <row r="35" spans="1:17" ht="52.5" customHeight="1">
      <c r="A35" s="275"/>
      <c r="B35" s="275"/>
      <c r="C35" s="187">
        <v>3</v>
      </c>
      <c r="D35" s="195" t="s">
        <v>234</v>
      </c>
      <c r="E35" s="196" t="s">
        <v>129</v>
      </c>
      <c r="F35" s="130">
        <v>14</v>
      </c>
      <c r="G35" s="130">
        <v>19</v>
      </c>
      <c r="H35" s="130">
        <v>12</v>
      </c>
      <c r="I35" s="130">
        <v>12</v>
      </c>
      <c r="J35" s="126">
        <v>10</v>
      </c>
      <c r="K35" s="126">
        <v>25</v>
      </c>
      <c r="L35" s="126">
        <v>9</v>
      </c>
      <c r="M35" s="251">
        <v>12</v>
      </c>
      <c r="N35" s="251">
        <v>8</v>
      </c>
      <c r="O35" s="251">
        <v>7</v>
      </c>
      <c r="P35" s="180">
        <v>6</v>
      </c>
      <c r="Q35" s="180">
        <v>5</v>
      </c>
    </row>
    <row r="36" spans="1:17" ht="71.25" customHeight="1">
      <c r="A36" s="275"/>
      <c r="B36" s="275"/>
      <c r="C36" s="187">
        <v>4</v>
      </c>
      <c r="D36" s="195" t="s">
        <v>162</v>
      </c>
      <c r="E36" s="196" t="s">
        <v>161</v>
      </c>
      <c r="F36" s="130">
        <v>99</v>
      </c>
      <c r="G36" s="130">
        <v>99</v>
      </c>
      <c r="H36" s="130">
        <v>100</v>
      </c>
      <c r="I36" s="130">
        <v>94</v>
      </c>
      <c r="J36" s="128">
        <v>99</v>
      </c>
      <c r="K36" s="128">
        <v>99</v>
      </c>
      <c r="L36" s="128">
        <v>100</v>
      </c>
      <c r="M36" s="11">
        <v>94.4</v>
      </c>
      <c r="N36" s="11">
        <v>100</v>
      </c>
      <c r="O36" s="252">
        <v>100</v>
      </c>
      <c r="P36" s="180">
        <v>100</v>
      </c>
      <c r="Q36" s="180">
        <v>100</v>
      </c>
    </row>
    <row r="37" spans="15:17" ht="15">
      <c r="O37" s="131"/>
      <c r="Q37" s="129" t="s">
        <v>237</v>
      </c>
    </row>
  </sheetData>
  <sheetProtection/>
  <mergeCells count="31">
    <mergeCell ref="B32:B36"/>
    <mergeCell ref="A27:A29"/>
    <mergeCell ref="B27:B29"/>
    <mergeCell ref="A30:A31"/>
    <mergeCell ref="A20:A26"/>
    <mergeCell ref="B30:B31"/>
    <mergeCell ref="D30:P30"/>
    <mergeCell ref="D27:Q27"/>
    <mergeCell ref="A8:O8"/>
    <mergeCell ref="H11:I11"/>
    <mergeCell ref="C10:C12"/>
    <mergeCell ref="A10:B11"/>
    <mergeCell ref="B20:B26"/>
    <mergeCell ref="J11:K11"/>
    <mergeCell ref="D10:D12"/>
    <mergeCell ref="E10:E12"/>
    <mergeCell ref="F10:Q10"/>
    <mergeCell ref="L11:M11"/>
    <mergeCell ref="D20:Q20"/>
    <mergeCell ref="A14:A19"/>
    <mergeCell ref="B14:B19"/>
    <mergeCell ref="D32:Q32"/>
    <mergeCell ref="L1:Q1"/>
    <mergeCell ref="L2:Q2"/>
    <mergeCell ref="L3:Q3"/>
    <mergeCell ref="L4:Q4"/>
    <mergeCell ref="L5:Q5"/>
    <mergeCell ref="D14:Q14"/>
    <mergeCell ref="A6:Q6"/>
    <mergeCell ref="A7:Q7"/>
    <mergeCell ref="A32:A3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zoomScale="140" zoomScaleNormal="140" zoomScaleSheetLayoutView="110" zoomScalePageLayoutView="0" workbookViewId="0" topLeftCell="A86">
      <selection activeCell="C44" sqref="C44"/>
    </sheetView>
  </sheetViews>
  <sheetFormatPr defaultColWidth="9.140625" defaultRowHeight="15"/>
  <cols>
    <col min="1" max="3" width="3.28125" style="5" customWidth="1"/>
    <col min="4" max="4" width="3.28125" style="203" customWidth="1"/>
    <col min="5" max="5" width="50.421875" style="5" customWidth="1"/>
    <col min="6" max="6" width="17.8515625" style="5" customWidth="1"/>
    <col min="7" max="7" width="11.00390625" style="5" customWidth="1"/>
    <col min="8" max="8" width="40.28125" style="5" customWidth="1"/>
    <col min="9" max="9" width="10.8515625" style="206" customWidth="1"/>
    <col min="10" max="16384" width="9.140625" style="5" customWidth="1"/>
  </cols>
  <sheetData>
    <row r="1" spans="4:11" s="26" customFormat="1" ht="15.75">
      <c r="D1" s="207"/>
      <c r="H1" s="256" t="s">
        <v>298</v>
      </c>
      <c r="I1" s="256"/>
      <c r="J1" s="14"/>
      <c r="K1" s="204"/>
    </row>
    <row r="2" spans="4:11" s="26" customFormat="1" ht="15.75">
      <c r="D2" s="207"/>
      <c r="H2" s="256" t="s">
        <v>322</v>
      </c>
      <c r="I2" s="279"/>
      <c r="J2" s="178"/>
      <c r="K2" s="178"/>
    </row>
    <row r="3" spans="1:9" s="26" customFormat="1" ht="22.5" customHeight="1">
      <c r="A3" s="8"/>
      <c r="B3" s="8"/>
      <c r="C3" s="8"/>
      <c r="D3" s="208"/>
      <c r="E3" s="8"/>
      <c r="F3" s="8"/>
      <c r="G3" s="8"/>
      <c r="H3" s="277" t="s">
        <v>323</v>
      </c>
      <c r="I3" s="277"/>
    </row>
    <row r="4" spans="1:9" s="26" customFormat="1" ht="48.75" customHeight="1">
      <c r="A4" s="8"/>
      <c r="B4" s="8"/>
      <c r="C4" s="8"/>
      <c r="D4" s="208"/>
      <c r="E4" s="8"/>
      <c r="F4" s="8"/>
      <c r="G4" s="8"/>
      <c r="H4" s="256" t="s">
        <v>324</v>
      </c>
      <c r="I4" s="256"/>
    </row>
    <row r="5" spans="1:9" s="26" customFormat="1" ht="25.5" customHeight="1">
      <c r="A5" s="280" t="s">
        <v>191</v>
      </c>
      <c r="B5" s="257"/>
      <c r="C5" s="257"/>
      <c r="D5" s="257"/>
      <c r="E5" s="257"/>
      <c r="F5" s="257"/>
      <c r="G5" s="257"/>
      <c r="H5" s="257"/>
      <c r="I5" s="257"/>
    </row>
    <row r="6" spans="1:9" s="26" customFormat="1" ht="15.75" customHeight="1">
      <c r="A6" s="257" t="s">
        <v>315</v>
      </c>
      <c r="B6" s="257"/>
      <c r="C6" s="257"/>
      <c r="D6" s="257"/>
      <c r="E6" s="257"/>
      <c r="F6" s="257"/>
      <c r="G6" s="257"/>
      <c r="H6" s="257"/>
      <c r="I6" s="257"/>
    </row>
    <row r="7" spans="1:9" s="26" customFormat="1" ht="0.75" customHeight="1" hidden="1">
      <c r="A7" s="257" t="s">
        <v>143</v>
      </c>
      <c r="B7" s="257"/>
      <c r="C7" s="257"/>
      <c r="D7" s="257"/>
      <c r="E7" s="257"/>
      <c r="F7" s="257"/>
      <c r="G7" s="257"/>
      <c r="H7" s="257"/>
      <c r="I7" s="257"/>
    </row>
    <row r="8" spans="1:9" s="17" customFormat="1" ht="25.5" customHeight="1">
      <c r="A8" s="257" t="s">
        <v>189</v>
      </c>
      <c r="B8" s="257"/>
      <c r="C8" s="257"/>
      <c r="D8" s="257"/>
      <c r="E8" s="257"/>
      <c r="F8" s="257"/>
      <c r="G8" s="257"/>
      <c r="H8" s="257"/>
      <c r="I8" s="257"/>
    </row>
    <row r="9" spans="1:9" s="205" customFormat="1" ht="12.75" hidden="1">
      <c r="A9" s="3"/>
      <c r="B9" s="3"/>
      <c r="C9" s="3"/>
      <c r="D9" s="6"/>
      <c r="E9" s="2"/>
      <c r="F9" s="2"/>
      <c r="G9" s="2"/>
      <c r="H9" s="2"/>
      <c r="I9" s="47"/>
    </row>
    <row r="10" spans="1:9" s="15" customFormat="1" ht="45.75" customHeight="1">
      <c r="A10" s="278" t="s">
        <v>3</v>
      </c>
      <c r="B10" s="278"/>
      <c r="C10" s="278"/>
      <c r="D10" s="278"/>
      <c r="E10" s="278" t="s">
        <v>12</v>
      </c>
      <c r="F10" s="278" t="s">
        <v>86</v>
      </c>
      <c r="G10" s="278" t="s">
        <v>87</v>
      </c>
      <c r="H10" s="278" t="s">
        <v>0</v>
      </c>
      <c r="I10" s="281" t="s">
        <v>17</v>
      </c>
    </row>
    <row r="11" spans="1:9" s="15" customFormat="1" ht="24.75" customHeight="1">
      <c r="A11" s="19" t="s">
        <v>11</v>
      </c>
      <c r="B11" s="19" t="s">
        <v>4</v>
      </c>
      <c r="C11" s="19" t="s">
        <v>5</v>
      </c>
      <c r="D11" s="19" t="s">
        <v>6</v>
      </c>
      <c r="E11" s="278"/>
      <c r="F11" s="278"/>
      <c r="G11" s="278"/>
      <c r="H11" s="278"/>
      <c r="I11" s="281"/>
    </row>
    <row r="12" spans="1:9" s="213" customFormat="1" ht="24.75" customHeight="1">
      <c r="A12" s="136">
        <v>5</v>
      </c>
      <c r="B12" s="136">
        <v>1</v>
      </c>
      <c r="C12" s="136"/>
      <c r="D12" s="137"/>
      <c r="E12" s="138" t="s">
        <v>279</v>
      </c>
      <c r="F12" s="211"/>
      <c r="G12" s="136"/>
      <c r="H12" s="211"/>
      <c r="I12" s="212"/>
    </row>
    <row r="13" spans="1:9" s="215" customFormat="1" ht="24">
      <c r="A13" s="62" t="s">
        <v>15</v>
      </c>
      <c r="B13" s="62" t="s">
        <v>2</v>
      </c>
      <c r="C13" s="62" t="s">
        <v>23</v>
      </c>
      <c r="D13" s="61"/>
      <c r="E13" s="179" t="s">
        <v>22</v>
      </c>
      <c r="F13" s="63"/>
      <c r="G13" s="63"/>
      <c r="H13" s="214"/>
      <c r="I13" s="64"/>
    </row>
    <row r="14" spans="1:9" s="215" customFormat="1" ht="36">
      <c r="A14" s="65" t="s">
        <v>15</v>
      </c>
      <c r="B14" s="65" t="s">
        <v>2</v>
      </c>
      <c r="C14" s="65" t="s">
        <v>23</v>
      </c>
      <c r="D14" s="65" t="s">
        <v>2</v>
      </c>
      <c r="E14" s="40" t="s">
        <v>20</v>
      </c>
      <c r="F14" s="63" t="s">
        <v>42</v>
      </c>
      <c r="G14" s="63" t="s">
        <v>325</v>
      </c>
      <c r="H14" s="40" t="s">
        <v>217</v>
      </c>
      <c r="I14" s="156"/>
    </row>
    <row r="15" spans="1:9" s="216" customFormat="1" ht="126.75" customHeight="1">
      <c r="A15" s="66" t="s">
        <v>15</v>
      </c>
      <c r="B15" s="66" t="s">
        <v>2</v>
      </c>
      <c r="C15" s="66" t="s">
        <v>37</v>
      </c>
      <c r="D15" s="66" t="s">
        <v>1</v>
      </c>
      <c r="E15" s="13" t="s">
        <v>240</v>
      </c>
      <c r="F15" s="67" t="s">
        <v>183</v>
      </c>
      <c r="G15" s="63" t="s">
        <v>325</v>
      </c>
      <c r="H15" s="13" t="s">
        <v>241</v>
      </c>
      <c r="I15" s="68" t="s">
        <v>200</v>
      </c>
    </row>
    <row r="16" spans="1:9" s="217" customFormat="1" ht="42.75" customHeight="1">
      <c r="A16" s="66" t="s">
        <v>15</v>
      </c>
      <c r="B16" s="66" t="s">
        <v>2</v>
      </c>
      <c r="C16" s="66" t="s">
        <v>37</v>
      </c>
      <c r="D16" s="66" t="s">
        <v>13</v>
      </c>
      <c r="E16" s="13" t="s">
        <v>242</v>
      </c>
      <c r="F16" s="67" t="s">
        <v>42</v>
      </c>
      <c r="G16" s="63" t="s">
        <v>325</v>
      </c>
      <c r="H16" s="13" t="s">
        <v>243</v>
      </c>
      <c r="I16" s="64"/>
    </row>
    <row r="17" spans="1:9" s="215" customFormat="1" ht="24.75" customHeight="1">
      <c r="A17" s="62" t="s">
        <v>15</v>
      </c>
      <c r="B17" s="62" t="s">
        <v>2</v>
      </c>
      <c r="C17" s="62" t="s">
        <v>7</v>
      </c>
      <c r="D17" s="62"/>
      <c r="E17" s="69" t="s">
        <v>24</v>
      </c>
      <c r="F17" s="63"/>
      <c r="G17" s="63"/>
      <c r="H17" s="40"/>
      <c r="I17" s="64"/>
    </row>
    <row r="18" spans="1:9" s="215" customFormat="1" ht="78" customHeight="1">
      <c r="A18" s="65" t="s">
        <v>15</v>
      </c>
      <c r="B18" s="65" t="s">
        <v>2</v>
      </c>
      <c r="C18" s="65" t="s">
        <v>7</v>
      </c>
      <c r="D18" s="65" t="s">
        <v>2</v>
      </c>
      <c r="E18" s="40" t="s">
        <v>182</v>
      </c>
      <c r="F18" s="63" t="s">
        <v>42</v>
      </c>
      <c r="G18" s="63" t="s">
        <v>325</v>
      </c>
      <c r="H18" s="40" t="s">
        <v>184</v>
      </c>
      <c r="I18" s="64" t="s">
        <v>201</v>
      </c>
    </row>
    <row r="19" spans="1:9" s="215" customFormat="1" ht="48">
      <c r="A19" s="65" t="s">
        <v>15</v>
      </c>
      <c r="B19" s="65" t="s">
        <v>2</v>
      </c>
      <c r="C19" s="65" t="s">
        <v>7</v>
      </c>
      <c r="D19" s="65" t="s">
        <v>1</v>
      </c>
      <c r="E19" s="40" t="s">
        <v>255</v>
      </c>
      <c r="F19" s="63" t="s">
        <v>158</v>
      </c>
      <c r="G19" s="63" t="s">
        <v>325</v>
      </c>
      <c r="H19" s="40" t="s">
        <v>229</v>
      </c>
      <c r="I19" s="64" t="s">
        <v>201</v>
      </c>
    </row>
    <row r="20" spans="1:9" s="215" customFormat="1" ht="12">
      <c r="A20" s="62" t="s">
        <v>15</v>
      </c>
      <c r="B20" s="62" t="s">
        <v>2</v>
      </c>
      <c r="C20" s="62" t="s">
        <v>8</v>
      </c>
      <c r="D20" s="62"/>
      <c r="E20" s="69" t="s">
        <v>25</v>
      </c>
      <c r="F20" s="63"/>
      <c r="G20" s="63"/>
      <c r="H20" s="40"/>
      <c r="I20" s="64"/>
    </row>
    <row r="21" spans="1:9" s="215" customFormat="1" ht="26.25" customHeight="1">
      <c r="A21" s="65" t="s">
        <v>15</v>
      </c>
      <c r="B21" s="65" t="s">
        <v>2</v>
      </c>
      <c r="C21" s="65" t="s">
        <v>8</v>
      </c>
      <c r="D21" s="65" t="s">
        <v>2</v>
      </c>
      <c r="E21" s="40" t="s">
        <v>21</v>
      </c>
      <c r="F21" s="63" t="s">
        <v>42</v>
      </c>
      <c r="G21" s="63" t="s">
        <v>325</v>
      </c>
      <c r="H21" s="40" t="s">
        <v>218</v>
      </c>
      <c r="I21" s="64" t="s">
        <v>201</v>
      </c>
    </row>
    <row r="22" spans="1:9" s="215" customFormat="1" ht="27.75" customHeight="1">
      <c r="A22" s="62" t="s">
        <v>15</v>
      </c>
      <c r="B22" s="62" t="s">
        <v>2</v>
      </c>
      <c r="C22" s="62" t="s">
        <v>9</v>
      </c>
      <c r="D22" s="62"/>
      <c r="E22" s="69" t="s">
        <v>26</v>
      </c>
      <c r="F22" s="63"/>
      <c r="G22" s="63"/>
      <c r="H22" s="40"/>
      <c r="I22" s="64"/>
    </row>
    <row r="23" spans="1:9" s="215" customFormat="1" ht="39.75" customHeight="1">
      <c r="A23" s="65" t="s">
        <v>15</v>
      </c>
      <c r="B23" s="65" t="s">
        <v>2</v>
      </c>
      <c r="C23" s="65" t="s">
        <v>9</v>
      </c>
      <c r="D23" s="65" t="s">
        <v>2</v>
      </c>
      <c r="E23" s="40" t="s">
        <v>193</v>
      </c>
      <c r="F23" s="63" t="s">
        <v>42</v>
      </c>
      <c r="G23" s="63" t="s">
        <v>325</v>
      </c>
      <c r="H23" s="40" t="s">
        <v>219</v>
      </c>
      <c r="I23" s="64" t="s">
        <v>201</v>
      </c>
    </row>
    <row r="24" spans="1:9" s="215" customFormat="1" ht="51" customHeight="1">
      <c r="A24" s="65" t="s">
        <v>15</v>
      </c>
      <c r="B24" s="65" t="s">
        <v>2</v>
      </c>
      <c r="C24" s="65" t="s">
        <v>9</v>
      </c>
      <c r="D24" s="65" t="s">
        <v>1</v>
      </c>
      <c r="E24" s="40" t="s">
        <v>18</v>
      </c>
      <c r="F24" s="63" t="s">
        <v>42</v>
      </c>
      <c r="G24" s="63" t="s">
        <v>325</v>
      </c>
      <c r="H24" s="40" t="s">
        <v>220</v>
      </c>
      <c r="I24" s="64" t="s">
        <v>201</v>
      </c>
    </row>
    <row r="25" spans="1:9" s="215" customFormat="1" ht="48">
      <c r="A25" s="62" t="s">
        <v>15</v>
      </c>
      <c r="B25" s="62" t="s">
        <v>2</v>
      </c>
      <c r="C25" s="62" t="s">
        <v>15</v>
      </c>
      <c r="D25" s="62"/>
      <c r="E25" s="69" t="s">
        <v>27</v>
      </c>
      <c r="F25" s="63"/>
      <c r="G25" s="63"/>
      <c r="H25" s="40"/>
      <c r="I25" s="64"/>
    </row>
    <row r="26" spans="1:9" s="215" customFormat="1" ht="48" customHeight="1">
      <c r="A26" s="65" t="s">
        <v>15</v>
      </c>
      <c r="B26" s="65" t="s">
        <v>2</v>
      </c>
      <c r="C26" s="65" t="s">
        <v>15</v>
      </c>
      <c r="D26" s="65" t="s">
        <v>2</v>
      </c>
      <c r="E26" s="40" t="s">
        <v>84</v>
      </c>
      <c r="F26" s="63" t="s">
        <v>42</v>
      </c>
      <c r="G26" s="63" t="s">
        <v>325</v>
      </c>
      <c r="H26" s="40" t="s">
        <v>19</v>
      </c>
      <c r="I26" s="64" t="s">
        <v>200</v>
      </c>
    </row>
    <row r="27" spans="1:9" s="215" customFormat="1" ht="37.5" customHeight="1">
      <c r="A27" s="65" t="s">
        <v>15</v>
      </c>
      <c r="B27" s="65" t="s">
        <v>2</v>
      </c>
      <c r="C27" s="65" t="s">
        <v>15</v>
      </c>
      <c r="D27" s="65" t="s">
        <v>1</v>
      </c>
      <c r="E27" s="40" t="s">
        <v>85</v>
      </c>
      <c r="F27" s="63" t="s">
        <v>42</v>
      </c>
      <c r="G27" s="63" t="s">
        <v>325</v>
      </c>
      <c r="H27" s="40" t="s">
        <v>221</v>
      </c>
      <c r="I27" s="64" t="s">
        <v>202</v>
      </c>
    </row>
    <row r="28" spans="1:9" s="215" customFormat="1" ht="38.25" customHeight="1">
      <c r="A28" s="65" t="s">
        <v>15</v>
      </c>
      <c r="B28" s="65" t="s">
        <v>2</v>
      </c>
      <c r="C28" s="65" t="s">
        <v>16</v>
      </c>
      <c r="D28" s="65"/>
      <c r="E28" s="69" t="s">
        <v>159</v>
      </c>
      <c r="F28" s="63" t="s">
        <v>42</v>
      </c>
      <c r="G28" s="63" t="s">
        <v>325</v>
      </c>
      <c r="I28" s="64"/>
    </row>
    <row r="29" spans="1:19" s="215" customFormat="1" ht="60" customHeight="1">
      <c r="A29" s="65" t="s">
        <v>15</v>
      </c>
      <c r="B29" s="65" t="s">
        <v>2</v>
      </c>
      <c r="C29" s="65" t="s">
        <v>16</v>
      </c>
      <c r="D29" s="65" t="s">
        <v>2</v>
      </c>
      <c r="E29" s="40" t="s">
        <v>203</v>
      </c>
      <c r="F29" s="63" t="s">
        <v>42</v>
      </c>
      <c r="G29" s="63" t="s">
        <v>325</v>
      </c>
      <c r="H29" s="40" t="s">
        <v>222</v>
      </c>
      <c r="I29" s="64" t="s">
        <v>204</v>
      </c>
      <c r="J29" s="218"/>
      <c r="K29" s="218"/>
      <c r="L29" s="218"/>
      <c r="M29" s="218"/>
      <c r="N29" s="218"/>
      <c r="O29" s="218"/>
      <c r="P29" s="218"/>
      <c r="Q29" s="218"/>
      <c r="R29" s="218"/>
      <c r="S29" s="218"/>
    </row>
    <row r="30" spans="1:19" s="220" customFormat="1" ht="29.25" customHeight="1">
      <c r="A30" s="133" t="s">
        <v>15</v>
      </c>
      <c r="B30" s="133" t="s">
        <v>1</v>
      </c>
      <c r="C30" s="133"/>
      <c r="D30" s="133"/>
      <c r="E30" s="134" t="s">
        <v>156</v>
      </c>
      <c r="F30" s="135"/>
      <c r="G30" s="135"/>
      <c r="H30" s="134"/>
      <c r="I30" s="133"/>
      <c r="J30" s="219"/>
      <c r="K30" s="219"/>
      <c r="L30" s="219"/>
      <c r="M30" s="219"/>
      <c r="N30" s="219"/>
      <c r="O30" s="219"/>
      <c r="P30" s="219"/>
      <c r="Q30" s="219"/>
      <c r="R30" s="219"/>
      <c r="S30" s="219"/>
    </row>
    <row r="31" spans="1:19" s="220" customFormat="1" ht="36.75" customHeight="1">
      <c r="A31" s="62" t="s">
        <v>15</v>
      </c>
      <c r="B31" s="62" t="s">
        <v>1</v>
      </c>
      <c r="C31" s="62" t="s">
        <v>37</v>
      </c>
      <c r="D31" s="62"/>
      <c r="E31" s="69" t="s">
        <v>163</v>
      </c>
      <c r="F31" s="70"/>
      <c r="G31" s="70"/>
      <c r="H31" s="69"/>
      <c r="I31" s="62"/>
      <c r="J31" s="219"/>
      <c r="K31" s="219"/>
      <c r="L31" s="219"/>
      <c r="M31" s="219"/>
      <c r="N31" s="219"/>
      <c r="O31" s="219"/>
      <c r="P31" s="219"/>
      <c r="Q31" s="219"/>
      <c r="R31" s="219"/>
      <c r="S31" s="219"/>
    </row>
    <row r="32" spans="1:19" s="222" customFormat="1" ht="51.75" customHeight="1">
      <c r="A32" s="65" t="s">
        <v>15</v>
      </c>
      <c r="B32" s="65" t="s">
        <v>1</v>
      </c>
      <c r="C32" s="65" t="s">
        <v>37</v>
      </c>
      <c r="D32" s="65" t="s">
        <v>2</v>
      </c>
      <c r="E32" s="40" t="s">
        <v>291</v>
      </c>
      <c r="F32" s="63" t="s">
        <v>42</v>
      </c>
      <c r="G32" s="63" t="s">
        <v>325</v>
      </c>
      <c r="H32" s="40" t="s">
        <v>223</v>
      </c>
      <c r="I32" s="64" t="s">
        <v>244</v>
      </c>
      <c r="J32" s="221"/>
      <c r="K32" s="221"/>
      <c r="L32" s="221"/>
      <c r="M32" s="221"/>
      <c r="N32" s="221"/>
      <c r="O32" s="221"/>
      <c r="P32" s="221"/>
      <c r="Q32" s="221"/>
      <c r="R32" s="221"/>
      <c r="S32" s="221"/>
    </row>
    <row r="33" spans="1:9" s="223" customFormat="1" ht="122.25" customHeight="1">
      <c r="A33" s="71" t="s">
        <v>15</v>
      </c>
      <c r="B33" s="71" t="s">
        <v>1</v>
      </c>
      <c r="C33" s="71" t="s">
        <v>37</v>
      </c>
      <c r="D33" s="68" t="s">
        <v>1</v>
      </c>
      <c r="E33" s="72" t="s">
        <v>141</v>
      </c>
      <c r="F33" s="73" t="s">
        <v>262</v>
      </c>
      <c r="G33" s="63" t="s">
        <v>325</v>
      </c>
      <c r="H33" s="74" t="s">
        <v>113</v>
      </c>
      <c r="I33" s="64" t="s">
        <v>244</v>
      </c>
    </row>
    <row r="34" spans="1:9" s="224" customFormat="1" ht="144.75" customHeight="1">
      <c r="A34" s="71" t="s">
        <v>15</v>
      </c>
      <c r="B34" s="71" t="s">
        <v>1</v>
      </c>
      <c r="C34" s="71" t="s">
        <v>37</v>
      </c>
      <c r="D34" s="68" t="s">
        <v>13</v>
      </c>
      <c r="E34" s="13" t="s">
        <v>245</v>
      </c>
      <c r="F34" s="73" t="s">
        <v>263</v>
      </c>
      <c r="G34" s="63" t="s">
        <v>325</v>
      </c>
      <c r="H34" s="52" t="s">
        <v>246</v>
      </c>
      <c r="I34" s="68" t="s">
        <v>244</v>
      </c>
    </row>
    <row r="35" spans="1:9" s="225" customFormat="1" ht="72">
      <c r="A35" s="66" t="s">
        <v>15</v>
      </c>
      <c r="B35" s="66" t="s">
        <v>1</v>
      </c>
      <c r="C35" s="66" t="s">
        <v>37</v>
      </c>
      <c r="D35" s="66" t="s">
        <v>14</v>
      </c>
      <c r="E35" s="13" t="s">
        <v>114</v>
      </c>
      <c r="F35" s="67" t="s">
        <v>264</v>
      </c>
      <c r="G35" s="63" t="s">
        <v>285</v>
      </c>
      <c r="H35" s="40" t="s">
        <v>110</v>
      </c>
      <c r="I35" s="68" t="s">
        <v>244</v>
      </c>
    </row>
    <row r="36" spans="1:9" s="225" customFormat="1" ht="71.25" customHeight="1">
      <c r="A36" s="66" t="s">
        <v>15</v>
      </c>
      <c r="B36" s="66" t="s">
        <v>1</v>
      </c>
      <c r="C36" s="66" t="s">
        <v>37</v>
      </c>
      <c r="D36" s="66" t="s">
        <v>72</v>
      </c>
      <c r="E36" s="75" t="s">
        <v>225</v>
      </c>
      <c r="F36" s="73" t="s">
        <v>263</v>
      </c>
      <c r="G36" s="63" t="s">
        <v>325</v>
      </c>
      <c r="H36" s="40" t="s">
        <v>93</v>
      </c>
      <c r="I36" s="68" t="s">
        <v>244</v>
      </c>
    </row>
    <row r="37" spans="1:9" s="222" customFormat="1" ht="33" customHeight="1">
      <c r="A37" s="65" t="s">
        <v>15</v>
      </c>
      <c r="B37" s="65" t="s">
        <v>1</v>
      </c>
      <c r="C37" s="65" t="s">
        <v>7</v>
      </c>
      <c r="D37" s="65"/>
      <c r="E37" s="76" t="s">
        <v>224</v>
      </c>
      <c r="F37" s="73"/>
      <c r="G37" s="63"/>
      <c r="H37" s="40"/>
      <c r="I37" s="64"/>
    </row>
    <row r="38" spans="1:9" s="225" customFormat="1" ht="48">
      <c r="A38" s="66" t="s">
        <v>15</v>
      </c>
      <c r="B38" s="66" t="s">
        <v>1</v>
      </c>
      <c r="C38" s="66" t="s">
        <v>7</v>
      </c>
      <c r="D38" s="66" t="s">
        <v>2</v>
      </c>
      <c r="E38" s="13" t="s">
        <v>91</v>
      </c>
      <c r="F38" s="73" t="s">
        <v>263</v>
      </c>
      <c r="G38" s="63" t="s">
        <v>325</v>
      </c>
      <c r="H38" s="40" t="s">
        <v>92</v>
      </c>
      <c r="I38" s="68" t="s">
        <v>244</v>
      </c>
    </row>
    <row r="39" spans="1:9" s="225" customFormat="1" ht="48">
      <c r="A39" s="66" t="s">
        <v>15</v>
      </c>
      <c r="B39" s="66" t="s">
        <v>1</v>
      </c>
      <c r="C39" s="66" t="s">
        <v>7</v>
      </c>
      <c r="D39" s="66" t="s">
        <v>1</v>
      </c>
      <c r="E39" s="13" t="s">
        <v>164</v>
      </c>
      <c r="F39" s="73" t="s">
        <v>263</v>
      </c>
      <c r="G39" s="63" t="s">
        <v>325</v>
      </c>
      <c r="H39" s="40" t="s">
        <v>165</v>
      </c>
      <c r="I39" s="68" t="s">
        <v>244</v>
      </c>
    </row>
    <row r="40" spans="1:9" s="225" customFormat="1" ht="47.25" customHeight="1">
      <c r="A40" s="66" t="s">
        <v>15</v>
      </c>
      <c r="B40" s="66" t="s">
        <v>1</v>
      </c>
      <c r="C40" s="66" t="s">
        <v>7</v>
      </c>
      <c r="D40" s="66" t="s">
        <v>13</v>
      </c>
      <c r="E40" s="13" t="s">
        <v>40</v>
      </c>
      <c r="F40" s="73" t="s">
        <v>263</v>
      </c>
      <c r="G40" s="63" t="s">
        <v>325</v>
      </c>
      <c r="H40" s="40" t="s">
        <v>88</v>
      </c>
      <c r="I40" s="64" t="s">
        <v>244</v>
      </c>
    </row>
    <row r="41" spans="1:9" s="225" customFormat="1" ht="32.25" customHeight="1">
      <c r="A41" s="66" t="s">
        <v>15</v>
      </c>
      <c r="B41" s="66" t="s">
        <v>1</v>
      </c>
      <c r="C41" s="66" t="s">
        <v>7</v>
      </c>
      <c r="D41" s="66" t="s">
        <v>14</v>
      </c>
      <c r="E41" s="13" t="s">
        <v>185</v>
      </c>
      <c r="F41" s="73" t="s">
        <v>263</v>
      </c>
      <c r="G41" s="67">
        <v>2020</v>
      </c>
      <c r="H41" s="40" t="s">
        <v>186</v>
      </c>
      <c r="I41" s="68" t="s">
        <v>244</v>
      </c>
    </row>
    <row r="42" spans="1:9" s="225" customFormat="1" ht="40.5" customHeight="1">
      <c r="A42" s="66" t="s">
        <v>15</v>
      </c>
      <c r="B42" s="66" t="s">
        <v>1</v>
      </c>
      <c r="C42" s="66" t="s">
        <v>7</v>
      </c>
      <c r="D42" s="66" t="s">
        <v>72</v>
      </c>
      <c r="E42" s="13" t="s">
        <v>142</v>
      </c>
      <c r="F42" s="73" t="s">
        <v>263</v>
      </c>
      <c r="G42" s="63" t="s">
        <v>325</v>
      </c>
      <c r="H42" s="40" t="s">
        <v>111</v>
      </c>
      <c r="I42" s="68" t="s">
        <v>244</v>
      </c>
    </row>
    <row r="43" spans="1:9" s="225" customFormat="1" ht="48.75" customHeight="1">
      <c r="A43" s="66" t="s">
        <v>15</v>
      </c>
      <c r="B43" s="66" t="s">
        <v>1</v>
      </c>
      <c r="C43" s="66" t="s">
        <v>7</v>
      </c>
      <c r="D43" s="66" t="s">
        <v>173</v>
      </c>
      <c r="E43" s="75" t="s">
        <v>247</v>
      </c>
      <c r="F43" s="67" t="s">
        <v>265</v>
      </c>
      <c r="G43" s="63" t="s">
        <v>325</v>
      </c>
      <c r="H43" s="13" t="s">
        <v>248</v>
      </c>
      <c r="I43" s="68" t="s">
        <v>249</v>
      </c>
    </row>
    <row r="44" spans="1:9" s="226" customFormat="1" ht="51.75" customHeight="1">
      <c r="A44" s="90">
        <v>5</v>
      </c>
      <c r="B44" s="90">
        <v>2</v>
      </c>
      <c r="C44" s="90">
        <v>2</v>
      </c>
      <c r="D44" s="90">
        <v>7</v>
      </c>
      <c r="E44" s="40" t="s">
        <v>261</v>
      </c>
      <c r="F44" s="63" t="s">
        <v>121</v>
      </c>
      <c r="G44" s="63" t="s">
        <v>336</v>
      </c>
      <c r="H44" s="40" t="s">
        <v>267</v>
      </c>
      <c r="I44" s="64" t="s">
        <v>249</v>
      </c>
    </row>
    <row r="45" spans="1:9" s="222" customFormat="1" ht="26.25" customHeight="1">
      <c r="A45" s="110" t="s">
        <v>15</v>
      </c>
      <c r="B45" s="110" t="s">
        <v>1</v>
      </c>
      <c r="C45" s="110" t="s">
        <v>8</v>
      </c>
      <c r="D45" s="110"/>
      <c r="E45" s="111" t="s">
        <v>166</v>
      </c>
      <c r="F45" s="85"/>
      <c r="G45" s="85"/>
      <c r="H45" s="112"/>
      <c r="I45" s="113"/>
    </row>
    <row r="46" spans="1:9" s="225" customFormat="1" ht="84">
      <c r="A46" s="114">
        <v>5</v>
      </c>
      <c r="B46" s="114">
        <v>2</v>
      </c>
      <c r="C46" s="114">
        <v>3</v>
      </c>
      <c r="D46" s="114">
        <v>1</v>
      </c>
      <c r="E46" s="115" t="s">
        <v>252</v>
      </c>
      <c r="F46" s="116" t="s">
        <v>38</v>
      </c>
      <c r="G46" s="63" t="s">
        <v>325</v>
      </c>
      <c r="H46" s="115" t="s">
        <v>253</v>
      </c>
      <c r="I46" s="116" t="s">
        <v>244</v>
      </c>
    </row>
    <row r="47" spans="1:9" s="222" customFormat="1" ht="24">
      <c r="A47" s="105" t="s">
        <v>15</v>
      </c>
      <c r="B47" s="105" t="s">
        <v>1</v>
      </c>
      <c r="C47" s="105" t="s">
        <v>8</v>
      </c>
      <c r="D47" s="106" t="s">
        <v>1</v>
      </c>
      <c r="E47" s="107" t="s">
        <v>39</v>
      </c>
      <c r="F47" s="108" t="s">
        <v>42</v>
      </c>
      <c r="G47" s="63" t="s">
        <v>325</v>
      </c>
      <c r="H47" s="107" t="s">
        <v>112</v>
      </c>
      <c r="I47" s="109"/>
    </row>
    <row r="48" spans="1:9" s="226" customFormat="1" ht="88.5" customHeight="1">
      <c r="A48" s="66" t="s">
        <v>15</v>
      </c>
      <c r="B48" s="66" t="s">
        <v>1</v>
      </c>
      <c r="C48" s="66" t="s">
        <v>8</v>
      </c>
      <c r="D48" s="66" t="s">
        <v>13</v>
      </c>
      <c r="E48" s="13" t="s">
        <v>294</v>
      </c>
      <c r="F48" s="67" t="s">
        <v>250</v>
      </c>
      <c r="G48" s="63" t="s">
        <v>325</v>
      </c>
      <c r="H48" s="13" t="s">
        <v>295</v>
      </c>
      <c r="I48" s="68" t="s">
        <v>251</v>
      </c>
    </row>
    <row r="49" spans="1:9" s="229" customFormat="1" ht="29.25" customHeight="1">
      <c r="A49" s="77" t="s">
        <v>15</v>
      </c>
      <c r="B49" s="77">
        <v>2</v>
      </c>
      <c r="C49" s="77" t="s">
        <v>9</v>
      </c>
      <c r="D49" s="78"/>
      <c r="E49" s="79" t="s">
        <v>167</v>
      </c>
      <c r="F49" s="227"/>
      <c r="G49" s="80"/>
      <c r="H49" s="227"/>
      <c r="I49" s="228"/>
    </row>
    <row r="50" spans="1:9" s="230" customFormat="1" ht="51" customHeight="1">
      <c r="A50" s="81" t="s">
        <v>15</v>
      </c>
      <c r="B50" s="81">
        <v>2</v>
      </c>
      <c r="C50" s="81" t="s">
        <v>9</v>
      </c>
      <c r="D50" s="82">
        <v>1</v>
      </c>
      <c r="E50" s="83" t="s">
        <v>168</v>
      </c>
      <c r="F50" s="67" t="s">
        <v>121</v>
      </c>
      <c r="G50" s="63" t="s">
        <v>325</v>
      </c>
      <c r="H50" s="84" t="s">
        <v>187</v>
      </c>
      <c r="I50" s="64" t="s">
        <v>293</v>
      </c>
    </row>
    <row r="51" spans="1:9" s="220" customFormat="1" ht="27.75" customHeight="1">
      <c r="A51" s="162" t="s">
        <v>15</v>
      </c>
      <c r="B51" s="162">
        <v>2</v>
      </c>
      <c r="C51" s="162" t="s">
        <v>15</v>
      </c>
      <c r="D51" s="87"/>
      <c r="E51" s="69" t="s">
        <v>169</v>
      </c>
      <c r="F51" s="85" t="s">
        <v>42</v>
      </c>
      <c r="G51" s="63" t="s">
        <v>325</v>
      </c>
      <c r="H51" s="86"/>
      <c r="I51" s="65"/>
    </row>
    <row r="52" spans="1:9" s="220" customFormat="1" ht="48" customHeight="1">
      <c r="A52" s="81" t="s">
        <v>15</v>
      </c>
      <c r="B52" s="81">
        <v>2</v>
      </c>
      <c r="C52" s="81" t="s">
        <v>15</v>
      </c>
      <c r="D52" s="64" t="s">
        <v>2</v>
      </c>
      <c r="E52" s="84" t="s">
        <v>290</v>
      </c>
      <c r="F52" s="67" t="s">
        <v>121</v>
      </c>
      <c r="G52" s="63" t="s">
        <v>325</v>
      </c>
      <c r="H52" s="40" t="s">
        <v>188</v>
      </c>
      <c r="I52" s="64" t="s">
        <v>293</v>
      </c>
    </row>
    <row r="53" spans="1:9" s="230" customFormat="1" ht="61.5" customHeight="1">
      <c r="A53" s="77" t="s">
        <v>15</v>
      </c>
      <c r="B53" s="77">
        <v>2</v>
      </c>
      <c r="C53" s="77" t="s">
        <v>15</v>
      </c>
      <c r="D53" s="78">
        <v>2</v>
      </c>
      <c r="E53" s="80" t="s">
        <v>286</v>
      </c>
      <c r="F53" s="63" t="s">
        <v>121</v>
      </c>
      <c r="G53" s="63" t="s">
        <v>325</v>
      </c>
      <c r="H53" s="40" t="s">
        <v>188</v>
      </c>
      <c r="I53" s="64" t="s">
        <v>293</v>
      </c>
    </row>
    <row r="54" spans="1:9" s="230" customFormat="1" ht="34.5" customHeight="1">
      <c r="A54" s="168" t="s">
        <v>15</v>
      </c>
      <c r="B54" s="168" t="s">
        <v>1</v>
      </c>
      <c r="C54" s="168" t="s">
        <v>16</v>
      </c>
      <c r="D54" s="169"/>
      <c r="E54" s="170" t="s">
        <v>287</v>
      </c>
      <c r="F54" s="67"/>
      <c r="G54" s="67"/>
      <c r="H54" s="13"/>
      <c r="I54" s="68"/>
    </row>
    <row r="55" spans="1:9" s="230" customFormat="1" ht="61.5" customHeight="1">
      <c r="A55" s="171" t="s">
        <v>15</v>
      </c>
      <c r="B55" s="171" t="s">
        <v>1</v>
      </c>
      <c r="C55" s="171" t="s">
        <v>16</v>
      </c>
      <c r="D55" s="172">
        <v>1</v>
      </c>
      <c r="E55" s="173" t="s">
        <v>288</v>
      </c>
      <c r="F55" s="67" t="s">
        <v>121</v>
      </c>
      <c r="G55" s="67" t="s">
        <v>337</v>
      </c>
      <c r="H55" s="13" t="s">
        <v>289</v>
      </c>
      <c r="I55" s="68" t="s">
        <v>292</v>
      </c>
    </row>
    <row r="56" spans="1:9" s="230" customFormat="1" ht="95.25" customHeight="1">
      <c r="A56" s="171" t="s">
        <v>15</v>
      </c>
      <c r="B56" s="171" t="s">
        <v>1</v>
      </c>
      <c r="C56" s="171" t="s">
        <v>16</v>
      </c>
      <c r="D56" s="172">
        <v>2</v>
      </c>
      <c r="E56" s="173" t="s">
        <v>306</v>
      </c>
      <c r="F56" s="67" t="s">
        <v>121</v>
      </c>
      <c r="G56" s="67" t="s">
        <v>337</v>
      </c>
      <c r="H56" s="13" t="s">
        <v>326</v>
      </c>
      <c r="I56" s="68" t="s">
        <v>292</v>
      </c>
    </row>
    <row r="57" spans="1:9" s="220" customFormat="1" ht="25.5" customHeight="1">
      <c r="A57" s="133" t="s">
        <v>15</v>
      </c>
      <c r="B57" s="133" t="s">
        <v>13</v>
      </c>
      <c r="C57" s="133"/>
      <c r="D57" s="133"/>
      <c r="E57" s="134" t="s">
        <v>36</v>
      </c>
      <c r="F57" s="135"/>
      <c r="G57" s="135"/>
      <c r="H57" s="139"/>
      <c r="I57" s="140"/>
    </row>
    <row r="58" spans="1:9" s="231" customFormat="1" ht="110.25" customHeight="1">
      <c r="A58" s="65" t="s">
        <v>15</v>
      </c>
      <c r="B58" s="65" t="s">
        <v>13</v>
      </c>
      <c r="C58" s="65" t="s">
        <v>37</v>
      </c>
      <c r="D58" s="65"/>
      <c r="E58" s="40" t="s">
        <v>327</v>
      </c>
      <c r="F58" s="63" t="s">
        <v>328</v>
      </c>
      <c r="G58" s="63" t="s">
        <v>325</v>
      </c>
      <c r="H58" s="40" t="s">
        <v>94</v>
      </c>
      <c r="I58" s="64" t="s">
        <v>206</v>
      </c>
    </row>
    <row r="59" spans="1:9" s="230" customFormat="1" ht="60">
      <c r="A59" s="66" t="s">
        <v>15</v>
      </c>
      <c r="B59" s="66" t="s">
        <v>13</v>
      </c>
      <c r="C59" s="66" t="s">
        <v>7</v>
      </c>
      <c r="D59" s="88"/>
      <c r="E59" s="13" t="s">
        <v>43</v>
      </c>
      <c r="F59" s="67" t="s">
        <v>266</v>
      </c>
      <c r="G59" s="63" t="s">
        <v>325</v>
      </c>
      <c r="H59" s="13" t="s">
        <v>227</v>
      </c>
      <c r="I59" s="68" t="s">
        <v>206</v>
      </c>
    </row>
    <row r="60" spans="1:9" s="230" customFormat="1" ht="36">
      <c r="A60" s="66" t="s">
        <v>15</v>
      </c>
      <c r="B60" s="66" t="s">
        <v>13</v>
      </c>
      <c r="C60" s="66" t="s">
        <v>8</v>
      </c>
      <c r="D60" s="232"/>
      <c r="E60" s="13" t="s">
        <v>44</v>
      </c>
      <c r="F60" s="67" t="s">
        <v>42</v>
      </c>
      <c r="G60" s="63" t="s">
        <v>325</v>
      </c>
      <c r="H60" s="13" t="s">
        <v>226</v>
      </c>
      <c r="I60" s="68" t="s">
        <v>206</v>
      </c>
    </row>
    <row r="61" spans="1:9" s="230" customFormat="1" ht="48">
      <c r="A61" s="66" t="s">
        <v>15</v>
      </c>
      <c r="B61" s="66" t="s">
        <v>13</v>
      </c>
      <c r="C61" s="66" t="s">
        <v>9</v>
      </c>
      <c r="D61" s="232"/>
      <c r="E61" s="13" t="s">
        <v>180</v>
      </c>
      <c r="F61" s="67" t="s">
        <v>42</v>
      </c>
      <c r="G61" s="63" t="s">
        <v>325</v>
      </c>
      <c r="H61" s="13" t="s">
        <v>90</v>
      </c>
      <c r="I61" s="68" t="s">
        <v>206</v>
      </c>
    </row>
    <row r="62" spans="1:9" s="225" customFormat="1" ht="36">
      <c r="A62" s="66" t="s">
        <v>15</v>
      </c>
      <c r="B62" s="66" t="s">
        <v>13</v>
      </c>
      <c r="C62" s="66" t="s">
        <v>15</v>
      </c>
      <c r="D62" s="89"/>
      <c r="E62" s="13" t="s">
        <v>89</v>
      </c>
      <c r="F62" s="67" t="s">
        <v>42</v>
      </c>
      <c r="G62" s="63" t="s">
        <v>325</v>
      </c>
      <c r="H62" s="13" t="s">
        <v>90</v>
      </c>
      <c r="I62" s="68" t="s">
        <v>206</v>
      </c>
    </row>
    <row r="63" spans="1:9" s="230" customFormat="1" ht="42" customHeight="1">
      <c r="A63" s="66" t="s">
        <v>15</v>
      </c>
      <c r="B63" s="66" t="s">
        <v>13</v>
      </c>
      <c r="C63" s="66" t="s">
        <v>16</v>
      </c>
      <c r="D63" s="232"/>
      <c r="E63" s="13" t="s">
        <v>45</v>
      </c>
      <c r="F63" s="67" t="s">
        <v>42</v>
      </c>
      <c r="G63" s="63" t="s">
        <v>325</v>
      </c>
      <c r="H63" s="13" t="s">
        <v>115</v>
      </c>
      <c r="I63" s="68" t="s">
        <v>206</v>
      </c>
    </row>
    <row r="64" spans="1:9" s="230" customFormat="1" ht="48" customHeight="1">
      <c r="A64" s="66" t="s">
        <v>15</v>
      </c>
      <c r="B64" s="66" t="s">
        <v>13</v>
      </c>
      <c r="C64" s="66" t="s">
        <v>194</v>
      </c>
      <c r="D64" s="88"/>
      <c r="E64" s="13" t="s">
        <v>95</v>
      </c>
      <c r="F64" s="67" t="s">
        <v>42</v>
      </c>
      <c r="G64" s="63" t="s">
        <v>325</v>
      </c>
      <c r="H64" s="13" t="s">
        <v>97</v>
      </c>
      <c r="I64" s="68" t="s">
        <v>206</v>
      </c>
    </row>
    <row r="65" spans="1:9" s="230" customFormat="1" ht="37.5" customHeight="1">
      <c r="A65" s="117" t="s">
        <v>15</v>
      </c>
      <c r="B65" s="117" t="s">
        <v>13</v>
      </c>
      <c r="C65" s="117" t="s">
        <v>195</v>
      </c>
      <c r="D65" s="118"/>
      <c r="E65" s="52" t="s">
        <v>46</v>
      </c>
      <c r="F65" s="67" t="s">
        <v>42</v>
      </c>
      <c r="G65" s="63" t="s">
        <v>325</v>
      </c>
      <c r="H65" s="52" t="s">
        <v>96</v>
      </c>
      <c r="I65" s="119" t="s">
        <v>206</v>
      </c>
    </row>
    <row r="66" spans="1:9" s="230" customFormat="1" ht="37.5" customHeight="1">
      <c r="A66" s="233" t="s">
        <v>15</v>
      </c>
      <c r="B66" s="234">
        <v>3</v>
      </c>
      <c r="C66" s="233" t="s">
        <v>254</v>
      </c>
      <c r="D66" s="235"/>
      <c r="E66" s="236" t="s">
        <v>329</v>
      </c>
      <c r="F66" s="237" t="s">
        <v>121</v>
      </c>
      <c r="G66" s="237" t="s">
        <v>338</v>
      </c>
      <c r="H66" s="236" t="s">
        <v>330</v>
      </c>
      <c r="I66" s="237" t="s">
        <v>331</v>
      </c>
    </row>
    <row r="67" spans="1:9" s="230" customFormat="1" ht="37.5" customHeight="1">
      <c r="A67" s="233" t="s">
        <v>15</v>
      </c>
      <c r="B67" s="234">
        <v>3</v>
      </c>
      <c r="C67" s="233" t="s">
        <v>254</v>
      </c>
      <c r="D67" s="234">
        <v>1</v>
      </c>
      <c r="E67" s="236" t="s">
        <v>332</v>
      </c>
      <c r="F67" s="237" t="s">
        <v>121</v>
      </c>
      <c r="G67" s="237" t="s">
        <v>338</v>
      </c>
      <c r="H67" s="236" t="s">
        <v>333</v>
      </c>
      <c r="I67" s="238"/>
    </row>
    <row r="68" spans="1:9" s="230" customFormat="1" ht="37.5" customHeight="1">
      <c r="A68" s="233" t="s">
        <v>15</v>
      </c>
      <c r="B68" s="234">
        <v>3</v>
      </c>
      <c r="C68" s="233" t="s">
        <v>254</v>
      </c>
      <c r="D68" s="234">
        <v>2</v>
      </c>
      <c r="E68" s="236" t="s">
        <v>334</v>
      </c>
      <c r="F68" s="237" t="s">
        <v>121</v>
      </c>
      <c r="G68" s="237" t="s">
        <v>338</v>
      </c>
      <c r="H68" s="236" t="s">
        <v>335</v>
      </c>
      <c r="I68" s="238"/>
    </row>
    <row r="69" spans="1:9" s="213" customFormat="1" ht="36.75" customHeight="1">
      <c r="A69" s="141" t="s">
        <v>15</v>
      </c>
      <c r="B69" s="141" t="s">
        <v>14</v>
      </c>
      <c r="C69" s="141"/>
      <c r="D69" s="141"/>
      <c r="E69" s="142" t="s">
        <v>216</v>
      </c>
      <c r="F69" s="143"/>
      <c r="G69" s="143"/>
      <c r="H69" s="144"/>
      <c r="I69" s="145"/>
    </row>
    <row r="70" spans="1:9" s="220" customFormat="1" ht="24" customHeight="1">
      <c r="A70" s="62" t="s">
        <v>15</v>
      </c>
      <c r="B70" s="62" t="s">
        <v>14</v>
      </c>
      <c r="C70" s="62" t="s">
        <v>37</v>
      </c>
      <c r="D70" s="62"/>
      <c r="E70" s="69" t="s">
        <v>116</v>
      </c>
      <c r="F70" s="70"/>
      <c r="G70" s="70"/>
      <c r="H70" s="50"/>
      <c r="I70" s="87"/>
    </row>
    <row r="71" spans="1:9" s="239" customFormat="1" ht="34.5" customHeight="1">
      <c r="A71" s="65" t="s">
        <v>15</v>
      </c>
      <c r="B71" s="65" t="s">
        <v>14</v>
      </c>
      <c r="C71" s="65" t="s">
        <v>37</v>
      </c>
      <c r="D71" s="65" t="s">
        <v>2</v>
      </c>
      <c r="E71" s="40" t="s">
        <v>117</v>
      </c>
      <c r="F71" s="90" t="s">
        <v>42</v>
      </c>
      <c r="G71" s="63" t="s">
        <v>325</v>
      </c>
      <c r="H71" s="40" t="s">
        <v>118</v>
      </c>
      <c r="I71" s="64" t="s">
        <v>207</v>
      </c>
    </row>
    <row r="72" spans="1:9" s="239" customFormat="1" ht="71.25" customHeight="1">
      <c r="A72" s="65" t="s">
        <v>15</v>
      </c>
      <c r="B72" s="65" t="s">
        <v>14</v>
      </c>
      <c r="C72" s="65" t="s">
        <v>37</v>
      </c>
      <c r="D72" s="65" t="s">
        <v>1</v>
      </c>
      <c r="E72" s="40" t="s">
        <v>109</v>
      </c>
      <c r="F72" s="63" t="s">
        <v>108</v>
      </c>
      <c r="G72" s="63" t="s">
        <v>325</v>
      </c>
      <c r="H72" s="91" t="s">
        <v>176</v>
      </c>
      <c r="I72" s="64" t="s">
        <v>207</v>
      </c>
    </row>
    <row r="73" spans="1:9" s="239" customFormat="1" ht="63.75" customHeight="1">
      <c r="A73" s="65" t="s">
        <v>15</v>
      </c>
      <c r="B73" s="65" t="s">
        <v>14</v>
      </c>
      <c r="C73" s="65" t="s">
        <v>37</v>
      </c>
      <c r="D73" s="65" t="s">
        <v>13</v>
      </c>
      <c r="E73" s="13" t="s">
        <v>49</v>
      </c>
      <c r="F73" s="67" t="s">
        <v>42</v>
      </c>
      <c r="G73" s="63" t="s">
        <v>325</v>
      </c>
      <c r="H73" s="13" t="s">
        <v>99</v>
      </c>
      <c r="I73" s="64" t="s">
        <v>207</v>
      </c>
    </row>
    <row r="74" spans="1:9" s="239" customFormat="1" ht="63.75" customHeight="1">
      <c r="A74" s="65" t="s">
        <v>15</v>
      </c>
      <c r="B74" s="65" t="s">
        <v>14</v>
      </c>
      <c r="C74" s="65" t="s">
        <v>37</v>
      </c>
      <c r="D74" s="65" t="s">
        <v>14</v>
      </c>
      <c r="E74" s="13" t="s">
        <v>175</v>
      </c>
      <c r="F74" s="67" t="s">
        <v>174</v>
      </c>
      <c r="G74" s="63" t="s">
        <v>325</v>
      </c>
      <c r="H74" s="13" t="s">
        <v>181</v>
      </c>
      <c r="I74" s="64" t="s">
        <v>207</v>
      </c>
    </row>
    <row r="75" spans="1:9" s="230" customFormat="1" ht="60">
      <c r="A75" s="66" t="s">
        <v>15</v>
      </c>
      <c r="B75" s="66" t="s">
        <v>14</v>
      </c>
      <c r="C75" s="66" t="s">
        <v>37</v>
      </c>
      <c r="D75" s="88">
        <v>5</v>
      </c>
      <c r="E75" s="13" t="s">
        <v>48</v>
      </c>
      <c r="F75" s="67" t="s">
        <v>47</v>
      </c>
      <c r="G75" s="63" t="s">
        <v>325</v>
      </c>
      <c r="H75" s="13" t="s">
        <v>98</v>
      </c>
      <c r="I75" s="68" t="s">
        <v>207</v>
      </c>
    </row>
    <row r="76" spans="1:9" s="92" customFormat="1" ht="63" customHeight="1">
      <c r="A76" s="65" t="s">
        <v>15</v>
      </c>
      <c r="B76" s="65" t="s">
        <v>14</v>
      </c>
      <c r="C76" s="65" t="s">
        <v>37</v>
      </c>
      <c r="D76" s="132">
        <v>6</v>
      </c>
      <c r="E76" s="40" t="s">
        <v>256</v>
      </c>
      <c r="F76" s="63" t="s">
        <v>257</v>
      </c>
      <c r="G76" s="63" t="s">
        <v>325</v>
      </c>
      <c r="H76" s="40" t="s">
        <v>258</v>
      </c>
      <c r="I76" s="64" t="s">
        <v>207</v>
      </c>
    </row>
    <row r="77" spans="1:9" s="29" customFormat="1" ht="27" customHeight="1">
      <c r="A77" s="146" t="s">
        <v>15</v>
      </c>
      <c r="B77" s="146">
        <v>5</v>
      </c>
      <c r="C77" s="146"/>
      <c r="D77" s="146"/>
      <c r="E77" s="147" t="s">
        <v>71</v>
      </c>
      <c r="F77" s="148"/>
      <c r="G77" s="149"/>
      <c r="H77" s="148"/>
      <c r="I77" s="150"/>
    </row>
    <row r="78" spans="1:9" s="102" customFormat="1" ht="12">
      <c r="A78" s="93" t="s">
        <v>15</v>
      </c>
      <c r="B78" s="93">
        <v>5</v>
      </c>
      <c r="C78" s="93" t="s">
        <v>37</v>
      </c>
      <c r="D78" s="93"/>
      <c r="E78" s="94" t="s">
        <v>73</v>
      </c>
      <c r="F78" s="95"/>
      <c r="G78" s="96"/>
      <c r="H78" s="95"/>
      <c r="I78" s="97"/>
    </row>
    <row r="79" spans="1:9" s="102" customFormat="1" ht="48">
      <c r="A79" s="98" t="s">
        <v>15</v>
      </c>
      <c r="B79" s="98">
        <v>5</v>
      </c>
      <c r="C79" s="98" t="s">
        <v>37</v>
      </c>
      <c r="D79" s="98" t="s">
        <v>2</v>
      </c>
      <c r="E79" s="99" t="s">
        <v>340</v>
      </c>
      <c r="F79" s="67" t="s">
        <v>42</v>
      </c>
      <c r="G79" s="100" t="s">
        <v>339</v>
      </c>
      <c r="H79" s="101" t="s">
        <v>100</v>
      </c>
      <c r="I79" s="68" t="s">
        <v>228</v>
      </c>
    </row>
    <row r="80" spans="1:9" s="102" customFormat="1" ht="36">
      <c r="A80" s="98" t="s">
        <v>15</v>
      </c>
      <c r="B80" s="98">
        <v>5</v>
      </c>
      <c r="C80" s="98" t="s">
        <v>37</v>
      </c>
      <c r="D80" s="98" t="s">
        <v>1</v>
      </c>
      <c r="E80" s="103" t="s">
        <v>80</v>
      </c>
      <c r="F80" s="67" t="s">
        <v>42</v>
      </c>
      <c r="G80" s="63" t="s">
        <v>325</v>
      </c>
      <c r="H80" s="101" t="s">
        <v>120</v>
      </c>
      <c r="I80" s="68" t="s">
        <v>208</v>
      </c>
    </row>
    <row r="81" spans="1:9" s="102" customFormat="1" ht="36">
      <c r="A81" s="98" t="s">
        <v>15</v>
      </c>
      <c r="B81" s="98">
        <v>5</v>
      </c>
      <c r="C81" s="98" t="s">
        <v>37</v>
      </c>
      <c r="D81" s="98" t="s">
        <v>13</v>
      </c>
      <c r="E81" s="103" t="s">
        <v>101</v>
      </c>
      <c r="F81" s="67" t="s">
        <v>42</v>
      </c>
      <c r="G81" s="100" t="s">
        <v>341</v>
      </c>
      <c r="H81" s="101" t="s">
        <v>119</v>
      </c>
      <c r="I81" s="68"/>
    </row>
    <row r="82" spans="1:9" s="102" customFormat="1" ht="56.25" customHeight="1">
      <c r="A82" s="98" t="s">
        <v>15</v>
      </c>
      <c r="B82" s="98">
        <v>5</v>
      </c>
      <c r="C82" s="98" t="s">
        <v>37</v>
      </c>
      <c r="D82" s="98" t="s">
        <v>14</v>
      </c>
      <c r="E82" s="103" t="s">
        <v>76</v>
      </c>
      <c r="F82" s="67" t="s">
        <v>42</v>
      </c>
      <c r="G82" s="63" t="s">
        <v>325</v>
      </c>
      <c r="H82" s="101" t="s">
        <v>211</v>
      </c>
      <c r="I82" s="68" t="s">
        <v>209</v>
      </c>
    </row>
    <row r="83" spans="1:9" s="102" customFormat="1" ht="36" customHeight="1">
      <c r="A83" s="98" t="s">
        <v>15</v>
      </c>
      <c r="B83" s="98" t="s">
        <v>72</v>
      </c>
      <c r="C83" s="98" t="s">
        <v>37</v>
      </c>
      <c r="D83" s="98" t="s">
        <v>72</v>
      </c>
      <c r="E83" s="103" t="s">
        <v>210</v>
      </c>
      <c r="F83" s="67" t="s">
        <v>42</v>
      </c>
      <c r="G83" s="63" t="s">
        <v>325</v>
      </c>
      <c r="H83" s="101" t="s">
        <v>211</v>
      </c>
      <c r="I83" s="68" t="s">
        <v>209</v>
      </c>
    </row>
    <row r="84" spans="1:9" s="102" customFormat="1" ht="36" customHeight="1">
      <c r="A84" s="98" t="s">
        <v>15</v>
      </c>
      <c r="B84" s="98" t="s">
        <v>72</v>
      </c>
      <c r="C84" s="98" t="s">
        <v>7</v>
      </c>
      <c r="D84" s="98"/>
      <c r="E84" s="94" t="s">
        <v>105</v>
      </c>
      <c r="F84" s="67"/>
      <c r="G84" s="100"/>
      <c r="H84" s="101"/>
      <c r="I84" s="68"/>
    </row>
    <row r="85" spans="1:9" s="102" customFormat="1" ht="36">
      <c r="A85" s="98" t="s">
        <v>15</v>
      </c>
      <c r="B85" s="98" t="s">
        <v>72</v>
      </c>
      <c r="C85" s="98" t="s">
        <v>7</v>
      </c>
      <c r="D85" s="98" t="s">
        <v>2</v>
      </c>
      <c r="E85" s="103" t="s">
        <v>196</v>
      </c>
      <c r="F85" s="67" t="s">
        <v>42</v>
      </c>
      <c r="G85" s="63" t="s">
        <v>325</v>
      </c>
      <c r="H85" s="91" t="s">
        <v>212</v>
      </c>
      <c r="I85" s="68" t="s">
        <v>208</v>
      </c>
    </row>
    <row r="86" spans="1:9" s="29" customFormat="1" ht="29.25" customHeight="1">
      <c r="A86" s="98" t="s">
        <v>15</v>
      </c>
      <c r="B86" s="98" t="s">
        <v>72</v>
      </c>
      <c r="C86" s="98" t="s">
        <v>7</v>
      </c>
      <c r="D86" s="98" t="s">
        <v>1</v>
      </c>
      <c r="E86" s="99" t="s">
        <v>107</v>
      </c>
      <c r="F86" s="63" t="s">
        <v>42</v>
      </c>
      <c r="G86" s="63" t="s">
        <v>325</v>
      </c>
      <c r="H86" s="91" t="s">
        <v>213</v>
      </c>
      <c r="I86" s="68" t="s">
        <v>208</v>
      </c>
    </row>
    <row r="87" spans="1:9" s="102" customFormat="1" ht="12">
      <c r="A87" s="93" t="s">
        <v>15</v>
      </c>
      <c r="B87" s="93">
        <v>5</v>
      </c>
      <c r="C87" s="93" t="s">
        <v>8</v>
      </c>
      <c r="D87" s="93"/>
      <c r="E87" s="94" t="s">
        <v>74</v>
      </c>
      <c r="F87" s="95"/>
      <c r="G87" s="96"/>
      <c r="H87" s="95"/>
      <c r="I87" s="104"/>
    </row>
    <row r="88" spans="1:9" s="102" customFormat="1" ht="36">
      <c r="A88" s="98" t="s">
        <v>15</v>
      </c>
      <c r="B88" s="98">
        <v>5</v>
      </c>
      <c r="C88" s="98" t="s">
        <v>8</v>
      </c>
      <c r="D88" s="98" t="s">
        <v>2</v>
      </c>
      <c r="E88" s="99" t="s">
        <v>75</v>
      </c>
      <c r="F88" s="67" t="s">
        <v>121</v>
      </c>
      <c r="G88" s="63" t="s">
        <v>325</v>
      </c>
      <c r="H88" s="101" t="s">
        <v>102</v>
      </c>
      <c r="I88" s="98" t="s">
        <v>214</v>
      </c>
    </row>
    <row r="89" spans="1:9" s="102" customFormat="1" ht="24">
      <c r="A89" s="98" t="s">
        <v>15</v>
      </c>
      <c r="B89" s="98">
        <v>5</v>
      </c>
      <c r="C89" s="98" t="s">
        <v>8</v>
      </c>
      <c r="D89" s="98" t="s">
        <v>1</v>
      </c>
      <c r="E89" s="103" t="s">
        <v>77</v>
      </c>
      <c r="F89" s="67" t="s">
        <v>42</v>
      </c>
      <c r="G89" s="63" t="s">
        <v>325</v>
      </c>
      <c r="H89" s="101" t="s">
        <v>103</v>
      </c>
      <c r="I89" s="98" t="s">
        <v>214</v>
      </c>
    </row>
    <row r="90" spans="1:9" s="102" customFormat="1" ht="24">
      <c r="A90" s="98" t="s">
        <v>15</v>
      </c>
      <c r="B90" s="98">
        <v>5</v>
      </c>
      <c r="C90" s="98" t="s">
        <v>8</v>
      </c>
      <c r="D90" s="98" t="s">
        <v>13</v>
      </c>
      <c r="E90" s="103" t="s">
        <v>170</v>
      </c>
      <c r="F90" s="67" t="s">
        <v>42</v>
      </c>
      <c r="G90" s="63" t="s">
        <v>325</v>
      </c>
      <c r="H90" s="101" t="s">
        <v>172</v>
      </c>
      <c r="I90" s="98" t="s">
        <v>215</v>
      </c>
    </row>
    <row r="91" spans="1:9" s="102" customFormat="1" ht="24">
      <c r="A91" s="98" t="s">
        <v>15</v>
      </c>
      <c r="B91" s="98">
        <v>5</v>
      </c>
      <c r="C91" s="98" t="s">
        <v>8</v>
      </c>
      <c r="D91" s="98" t="s">
        <v>14</v>
      </c>
      <c r="E91" s="103" t="s">
        <v>171</v>
      </c>
      <c r="F91" s="67" t="s">
        <v>42</v>
      </c>
      <c r="G91" s="63" t="s">
        <v>325</v>
      </c>
      <c r="H91" s="91" t="s">
        <v>106</v>
      </c>
      <c r="I91" s="98" t="s">
        <v>215</v>
      </c>
    </row>
    <row r="92" spans="1:9" s="102" customFormat="1" ht="36">
      <c r="A92" s="98" t="s">
        <v>15</v>
      </c>
      <c r="B92" s="98">
        <v>5</v>
      </c>
      <c r="C92" s="98" t="s">
        <v>8</v>
      </c>
      <c r="D92" s="98" t="s">
        <v>72</v>
      </c>
      <c r="E92" s="103" t="s">
        <v>78</v>
      </c>
      <c r="F92" s="67" t="s">
        <v>42</v>
      </c>
      <c r="G92" s="63" t="s">
        <v>325</v>
      </c>
      <c r="H92" s="101" t="s">
        <v>104</v>
      </c>
      <c r="I92" s="98" t="s">
        <v>214</v>
      </c>
    </row>
    <row r="93" spans="1:9" s="4" customFormat="1" ht="27" customHeight="1">
      <c r="A93" s="98" t="s">
        <v>15</v>
      </c>
      <c r="B93" s="98">
        <v>5</v>
      </c>
      <c r="C93" s="98" t="s">
        <v>8</v>
      </c>
      <c r="D93" s="98" t="s">
        <v>173</v>
      </c>
      <c r="E93" s="103" t="s">
        <v>79</v>
      </c>
      <c r="F93" s="67" t="s">
        <v>42</v>
      </c>
      <c r="G93" s="63" t="s">
        <v>325</v>
      </c>
      <c r="H93" s="101" t="s">
        <v>197</v>
      </c>
      <c r="I93" s="98" t="s">
        <v>214</v>
      </c>
    </row>
    <row r="94" spans="4:9" s="4" customFormat="1" ht="11.25">
      <c r="D94" s="7"/>
      <c r="I94" s="48"/>
    </row>
    <row r="95" spans="4:9" s="4" customFormat="1" ht="11.25">
      <c r="D95" s="7"/>
      <c r="I95" s="48"/>
    </row>
    <row r="96" spans="4:9" s="4" customFormat="1" ht="11.25">
      <c r="D96" s="7"/>
      <c r="I96" s="48"/>
    </row>
    <row r="97" spans="4:9" s="4" customFormat="1" ht="11.25">
      <c r="D97" s="7"/>
      <c r="I97" s="48"/>
    </row>
    <row r="98" spans="4:9" s="4" customFormat="1" ht="11.25">
      <c r="D98" s="7"/>
      <c r="I98" s="48"/>
    </row>
    <row r="99" spans="4:9" s="4" customFormat="1" ht="11.25">
      <c r="D99" s="7"/>
      <c r="I99" s="48"/>
    </row>
    <row r="100" spans="4:9" s="4" customFormat="1" ht="11.25">
      <c r="D100" s="7"/>
      <c r="I100" s="48"/>
    </row>
    <row r="101" spans="1:9" ht="15">
      <c r="A101" s="4"/>
      <c r="B101" s="4"/>
      <c r="C101" s="4"/>
      <c r="D101" s="7"/>
      <c r="E101" s="4"/>
      <c r="F101" s="4"/>
      <c r="G101" s="4"/>
      <c r="H101" s="4"/>
      <c r="I101" s="48"/>
    </row>
  </sheetData>
  <sheetProtection/>
  <mergeCells count="14">
    <mergeCell ref="H1:I1"/>
    <mergeCell ref="H2:I2"/>
    <mergeCell ref="A7:I7"/>
    <mergeCell ref="A5:I5"/>
    <mergeCell ref="H3:I3"/>
    <mergeCell ref="I10:I11"/>
    <mergeCell ref="H10:H11"/>
    <mergeCell ref="A10:D10"/>
    <mergeCell ref="E10:E11"/>
    <mergeCell ref="F10:F11"/>
    <mergeCell ref="H4:I4"/>
    <mergeCell ref="G10:G11"/>
    <mergeCell ref="A6:I6"/>
    <mergeCell ref="A8:I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110" zoomScaleNormal="110" zoomScaleSheetLayoutView="100" workbookViewId="0" topLeftCell="A1">
      <selection activeCell="C15" sqref="C15"/>
    </sheetView>
  </sheetViews>
  <sheetFormatPr defaultColWidth="9.140625" defaultRowHeight="15"/>
  <cols>
    <col min="1" max="2" width="6.00390625" style="5" customWidth="1"/>
    <col min="3" max="3" width="35.421875" style="5" customWidth="1"/>
    <col min="4" max="4" width="14.57421875" style="5" customWidth="1"/>
    <col min="5" max="11" width="8.00390625" style="5" customWidth="1"/>
    <col min="12" max="12" width="21.28125" style="5" customWidth="1"/>
    <col min="13" max="16384" width="9.140625" style="5" customWidth="1"/>
  </cols>
  <sheetData>
    <row r="1" spans="1:14" ht="15.75">
      <c r="A1" s="26"/>
      <c r="B1" s="26"/>
      <c r="C1" s="26"/>
      <c r="D1" s="26"/>
      <c r="E1" s="26"/>
      <c r="F1" s="26"/>
      <c r="G1" s="26"/>
      <c r="H1" s="26"/>
      <c r="I1" s="26"/>
      <c r="J1" s="257" t="s">
        <v>299</v>
      </c>
      <c r="K1" s="257"/>
      <c r="L1" s="283"/>
      <c r="M1" s="154"/>
      <c r="N1" s="154"/>
    </row>
    <row r="2" spans="1:14" ht="15.75">
      <c r="A2" s="26"/>
      <c r="B2" s="26"/>
      <c r="C2" s="26"/>
      <c r="D2" s="26"/>
      <c r="E2" s="26"/>
      <c r="F2" s="26"/>
      <c r="G2" s="26"/>
      <c r="H2" s="26"/>
      <c r="I2" s="26"/>
      <c r="J2" s="257" t="s">
        <v>313</v>
      </c>
      <c r="K2" s="257"/>
      <c r="L2" s="283"/>
      <c r="M2" s="151"/>
      <c r="N2" s="151"/>
    </row>
    <row r="3" spans="1:12" ht="15.75">
      <c r="A3" s="26"/>
      <c r="B3" s="26"/>
      <c r="C3" s="26"/>
      <c r="D3" s="26"/>
      <c r="E3" s="26"/>
      <c r="F3" s="26"/>
      <c r="G3" s="26"/>
      <c r="H3" s="26"/>
      <c r="I3" s="201"/>
      <c r="J3" s="277" t="s">
        <v>321</v>
      </c>
      <c r="K3" s="277"/>
      <c r="L3" s="277"/>
    </row>
    <row r="4" spans="1:12" ht="63.75" customHeight="1">
      <c r="A4" s="26"/>
      <c r="B4" s="26"/>
      <c r="C4" s="26"/>
      <c r="D4" s="26"/>
      <c r="E4" s="26"/>
      <c r="F4" s="26"/>
      <c r="G4" s="26"/>
      <c r="H4" s="26"/>
      <c r="I4" s="26"/>
      <c r="J4" s="256" t="s">
        <v>310</v>
      </c>
      <c r="K4" s="256"/>
      <c r="L4" s="256"/>
    </row>
    <row r="5" spans="1:12" ht="13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8" customFormat="1" ht="19.5" customHeight="1">
      <c r="A6" s="282" t="s">
        <v>50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</row>
    <row r="7" spans="1:14" s="10" customFormat="1" ht="15" customHeight="1">
      <c r="A7" s="277" t="s">
        <v>311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9"/>
      <c r="N7" s="9"/>
    </row>
    <row r="8" spans="1:14" s="10" customFormat="1" ht="15.75" customHeight="1">
      <c r="A8" s="277" t="s">
        <v>190</v>
      </c>
      <c r="B8" s="277"/>
      <c r="C8" s="277"/>
      <c r="D8" s="277"/>
      <c r="E8" s="277"/>
      <c r="F8" s="277"/>
      <c r="G8" s="277"/>
      <c r="H8" s="277"/>
      <c r="I8" s="277"/>
      <c r="J8" s="277"/>
      <c r="K8" s="175"/>
      <c r="L8" s="9"/>
      <c r="M8" s="9"/>
      <c r="N8" s="9"/>
    </row>
    <row r="9" spans="1:12" ht="12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12" s="15" customFormat="1" ht="15" customHeight="1">
      <c r="A10" s="285" t="s">
        <v>3</v>
      </c>
      <c r="B10" s="286"/>
      <c r="C10" s="284" t="s">
        <v>51</v>
      </c>
      <c r="D10" s="284" t="s">
        <v>52</v>
      </c>
      <c r="E10" s="289" t="s">
        <v>53</v>
      </c>
      <c r="F10" s="290"/>
      <c r="G10" s="290"/>
      <c r="H10" s="290"/>
      <c r="I10" s="290"/>
      <c r="J10" s="290"/>
      <c r="K10" s="291"/>
      <c r="L10" s="284" t="s">
        <v>144</v>
      </c>
    </row>
    <row r="11" spans="1:12" s="15" customFormat="1" ht="33" customHeight="1">
      <c r="A11" s="287"/>
      <c r="B11" s="288"/>
      <c r="C11" s="284"/>
      <c r="D11" s="284"/>
      <c r="E11" s="284" t="s">
        <v>30</v>
      </c>
      <c r="F11" s="284" t="s">
        <v>81</v>
      </c>
      <c r="G11" s="284" t="s">
        <v>145</v>
      </c>
      <c r="H11" s="284" t="s">
        <v>146</v>
      </c>
      <c r="I11" s="284" t="s">
        <v>126</v>
      </c>
      <c r="J11" s="284" t="s">
        <v>260</v>
      </c>
      <c r="K11" s="292" t="s">
        <v>309</v>
      </c>
      <c r="L11" s="284"/>
    </row>
    <row r="12" spans="1:12" s="15" customFormat="1" ht="11.25" customHeight="1">
      <c r="A12" s="182" t="s">
        <v>11</v>
      </c>
      <c r="B12" s="182" t="s">
        <v>4</v>
      </c>
      <c r="C12" s="284"/>
      <c r="D12" s="284"/>
      <c r="E12" s="284"/>
      <c r="F12" s="284"/>
      <c r="G12" s="284"/>
      <c r="H12" s="284"/>
      <c r="I12" s="284"/>
      <c r="J12" s="284"/>
      <c r="K12" s="293"/>
      <c r="L12" s="284"/>
    </row>
    <row r="13" spans="1:12" s="15" customFormat="1" ht="11.25">
      <c r="A13" s="182">
        <v>1</v>
      </c>
      <c r="B13" s="182">
        <v>2</v>
      </c>
      <c r="C13" s="182">
        <v>3</v>
      </c>
      <c r="D13" s="182">
        <v>4</v>
      </c>
      <c r="E13" s="182">
        <v>5</v>
      </c>
      <c r="F13" s="182">
        <v>6</v>
      </c>
      <c r="G13" s="182">
        <v>7</v>
      </c>
      <c r="H13" s="182">
        <v>8</v>
      </c>
      <c r="I13" s="182">
        <v>9</v>
      </c>
      <c r="J13" s="182">
        <v>10</v>
      </c>
      <c r="K13" s="182">
        <v>11</v>
      </c>
      <c r="L13" s="182">
        <v>12</v>
      </c>
    </row>
    <row r="14" spans="1:16" s="16" customFormat="1" ht="111" customHeight="1">
      <c r="A14" s="202">
        <v>5</v>
      </c>
      <c r="B14" s="202">
        <v>2</v>
      </c>
      <c r="C14" s="84" t="s">
        <v>273</v>
      </c>
      <c r="D14" s="43" t="s">
        <v>274</v>
      </c>
      <c r="E14" s="43">
        <v>168.2</v>
      </c>
      <c r="F14" s="43">
        <v>187.8</v>
      </c>
      <c r="G14" s="43">
        <v>187.8</v>
      </c>
      <c r="H14" s="43">
        <v>187.8</v>
      </c>
      <c r="I14" s="43">
        <v>187.8</v>
      </c>
      <c r="J14" s="43">
        <v>187.8</v>
      </c>
      <c r="K14" s="43">
        <v>187.8</v>
      </c>
      <c r="L14" s="84" t="s">
        <v>275</v>
      </c>
      <c r="P14" s="16" t="s">
        <v>320</v>
      </c>
    </row>
    <row r="15" spans="1:12" s="16" customFormat="1" ht="123.75" customHeight="1">
      <c r="A15" s="43">
        <v>5</v>
      </c>
      <c r="B15" s="43">
        <v>2</v>
      </c>
      <c r="C15" s="84" t="s">
        <v>281</v>
      </c>
      <c r="D15" s="43" t="s">
        <v>276</v>
      </c>
      <c r="E15" s="43">
        <v>15902</v>
      </c>
      <c r="F15" s="43">
        <v>40408</v>
      </c>
      <c r="G15" s="43">
        <v>37883</v>
      </c>
      <c r="H15" s="43">
        <v>37883</v>
      </c>
      <c r="I15" s="43">
        <v>0</v>
      </c>
      <c r="J15" s="43">
        <v>0</v>
      </c>
      <c r="K15" s="43">
        <v>0</v>
      </c>
      <c r="L15" s="84" t="s">
        <v>277</v>
      </c>
    </row>
    <row r="16" ht="15">
      <c r="L16" s="155" t="s">
        <v>237</v>
      </c>
    </row>
  </sheetData>
  <sheetProtection/>
  <mergeCells count="19">
    <mergeCell ref="I11:I12"/>
    <mergeCell ref="J3:L3"/>
    <mergeCell ref="J4:L4"/>
    <mergeCell ref="A8:J8"/>
    <mergeCell ref="A10:B11"/>
    <mergeCell ref="C10:C12"/>
    <mergeCell ref="J11:J12"/>
    <mergeCell ref="E10:K10"/>
    <mergeCell ref="K11:K12"/>
    <mergeCell ref="A6:L6"/>
    <mergeCell ref="A7:L7"/>
    <mergeCell ref="J1:L1"/>
    <mergeCell ref="J2:L2"/>
    <mergeCell ref="D10:D12"/>
    <mergeCell ref="L10:L12"/>
    <mergeCell ref="E11:E12"/>
    <mergeCell ref="F11:F12"/>
    <mergeCell ref="G11:G12"/>
    <mergeCell ref="H11:H12"/>
  </mergeCells>
  <printOptions/>
  <pageMargins left="0.1968503937007874" right="0.1968503937007874" top="0.7874015748031497" bottom="0.1968503937007874" header="0.3149606299212598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3" sqref="A13:M13"/>
    </sheetView>
  </sheetViews>
  <sheetFormatPr defaultColWidth="9.140625" defaultRowHeight="15"/>
  <cols>
    <col min="1" max="2" width="6.00390625" style="0" customWidth="1"/>
    <col min="3" max="3" width="5.421875" style="0" customWidth="1"/>
    <col min="4" max="4" width="21.57421875" style="0" customWidth="1"/>
    <col min="5" max="5" width="17.421875" style="0" customWidth="1"/>
    <col min="6" max="12" width="10.7109375" style="0" customWidth="1"/>
    <col min="13" max="13" width="10.7109375" style="153" customWidth="1"/>
  </cols>
  <sheetData>
    <row r="1" spans="9:13" s="153" customFormat="1" ht="32.25" customHeight="1">
      <c r="I1" s="257" t="s">
        <v>300</v>
      </c>
      <c r="J1" s="257"/>
      <c r="K1" s="257"/>
      <c r="L1" s="257"/>
      <c r="M1" s="257"/>
    </row>
    <row r="2" spans="9:13" s="153" customFormat="1" ht="15" customHeight="1">
      <c r="I2" s="257" t="s">
        <v>314</v>
      </c>
      <c r="J2" s="257"/>
      <c r="K2" s="257"/>
      <c r="L2" s="257"/>
      <c r="M2" s="257"/>
    </row>
    <row r="3" spans="1:13" s="17" customFormat="1" ht="20.25" customHeight="1">
      <c r="A3" s="8"/>
      <c r="B3" s="8"/>
      <c r="C3" s="8"/>
      <c r="D3" s="8"/>
      <c r="E3" s="8"/>
      <c r="F3" s="8"/>
      <c r="G3" s="8"/>
      <c r="H3" s="9"/>
      <c r="I3" s="277" t="s">
        <v>305</v>
      </c>
      <c r="J3" s="277"/>
      <c r="K3" s="277"/>
      <c r="L3" s="277"/>
      <c r="M3" s="277"/>
    </row>
    <row r="4" spans="1:13" s="17" customFormat="1" ht="63" customHeight="1">
      <c r="A4" s="8"/>
      <c r="B4" s="8"/>
      <c r="C4" s="8"/>
      <c r="D4" s="8"/>
      <c r="E4" s="8"/>
      <c r="F4" s="8"/>
      <c r="G4" s="8"/>
      <c r="H4" s="9"/>
      <c r="I4" s="258" t="s">
        <v>310</v>
      </c>
      <c r="J4" s="258"/>
      <c r="K4" s="258"/>
      <c r="L4" s="258"/>
      <c r="M4" s="258"/>
    </row>
    <row r="5" spans="1:11" s="17" customFormat="1" ht="13.5" customHeight="1">
      <c r="A5" s="8"/>
      <c r="B5" s="8"/>
      <c r="C5" s="8"/>
      <c r="D5" s="8"/>
      <c r="E5" s="8"/>
      <c r="F5" s="8"/>
      <c r="G5" s="8"/>
      <c r="H5" s="9"/>
      <c r="K5" s="18"/>
    </row>
    <row r="6" spans="1:13" s="17" customFormat="1" ht="13.5" customHeight="1">
      <c r="A6" s="297" t="s">
        <v>231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3" s="10" customFormat="1" ht="27.75" customHeight="1">
      <c r="A7" s="257" t="s">
        <v>311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1" s="10" customFormat="1" ht="15.75" customHeight="1">
      <c r="A8" s="277" t="s">
        <v>189</v>
      </c>
      <c r="B8" s="277"/>
      <c r="C8" s="277"/>
      <c r="D8" s="277"/>
      <c r="E8" s="277"/>
      <c r="F8" s="277"/>
      <c r="G8" s="277"/>
      <c r="H8" s="277"/>
      <c r="I8" s="277"/>
      <c r="J8" s="9"/>
      <c r="K8" s="9"/>
    </row>
    <row r="9" spans="1:10" s="17" customFormat="1" ht="13.5" customHeight="1">
      <c r="A9" s="8"/>
      <c r="B9" s="8"/>
      <c r="C9" s="8"/>
      <c r="D9" s="8"/>
      <c r="E9" s="12"/>
      <c r="F9" s="12"/>
      <c r="G9" s="12"/>
      <c r="H9" s="12"/>
      <c r="I9" s="12"/>
      <c r="J9" s="12"/>
    </row>
    <row r="10" spans="1:13" s="21" customFormat="1" ht="75.75" customHeight="1">
      <c r="A10" s="278" t="s">
        <v>3</v>
      </c>
      <c r="B10" s="278"/>
      <c r="C10" s="278" t="s">
        <v>59</v>
      </c>
      <c r="D10" s="278" t="s">
        <v>147</v>
      </c>
      <c r="E10" s="278" t="s">
        <v>148</v>
      </c>
      <c r="F10" s="278" t="s">
        <v>149</v>
      </c>
      <c r="G10" s="295" t="s">
        <v>64</v>
      </c>
      <c r="H10" s="295" t="s">
        <v>81</v>
      </c>
      <c r="I10" s="295" t="s">
        <v>145</v>
      </c>
      <c r="J10" s="295" t="s">
        <v>146</v>
      </c>
      <c r="K10" s="295" t="s">
        <v>126</v>
      </c>
      <c r="L10" s="278" t="s">
        <v>260</v>
      </c>
      <c r="M10" s="295" t="s">
        <v>309</v>
      </c>
    </row>
    <row r="11" spans="1:13" s="21" customFormat="1" ht="13.5" customHeight="1">
      <c r="A11" s="19" t="s">
        <v>11</v>
      </c>
      <c r="B11" s="19" t="s">
        <v>4</v>
      </c>
      <c r="C11" s="294"/>
      <c r="D11" s="301" t="s">
        <v>54</v>
      </c>
      <c r="E11" s="301" t="s">
        <v>52</v>
      </c>
      <c r="F11" s="301"/>
      <c r="G11" s="296"/>
      <c r="H11" s="296"/>
      <c r="I11" s="296"/>
      <c r="J11" s="296"/>
      <c r="K11" s="296"/>
      <c r="L11" s="278"/>
      <c r="M11" s="296"/>
    </row>
    <row r="12" spans="1:13" s="21" customFormat="1" ht="13.5" customHeight="1">
      <c r="A12" s="19">
        <v>1</v>
      </c>
      <c r="B12" s="19">
        <v>2</v>
      </c>
      <c r="C12" s="22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157">
        <v>11</v>
      </c>
      <c r="L12" s="157">
        <v>12</v>
      </c>
      <c r="M12" s="157">
        <v>13</v>
      </c>
    </row>
    <row r="13" spans="1:13" s="197" customFormat="1" ht="13.5" customHeight="1">
      <c r="A13" s="298" t="s">
        <v>192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300"/>
    </row>
    <row r="14" spans="7:13" ht="15">
      <c r="G14" s="24"/>
      <c r="H14" s="24"/>
      <c r="I14" s="24"/>
      <c r="J14" s="24"/>
      <c r="M14" s="167" t="s">
        <v>237</v>
      </c>
    </row>
    <row r="15" spans="1:11" s="25" customFormat="1" ht="33.7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</row>
  </sheetData>
  <sheetProtection/>
  <mergeCells count="21">
    <mergeCell ref="A15:K15"/>
    <mergeCell ref="I10:I11"/>
    <mergeCell ref="J10:J11"/>
    <mergeCell ref="K10:K11"/>
    <mergeCell ref="F10:F11"/>
    <mergeCell ref="A10:B10"/>
    <mergeCell ref="H10:H11"/>
    <mergeCell ref="A13:M13"/>
    <mergeCell ref="D10:D11"/>
    <mergeCell ref="E10:E11"/>
    <mergeCell ref="L10:L11"/>
    <mergeCell ref="C10:C11"/>
    <mergeCell ref="G10:G11"/>
    <mergeCell ref="M10:M11"/>
    <mergeCell ref="I1:M1"/>
    <mergeCell ref="I2:M2"/>
    <mergeCell ref="I3:M3"/>
    <mergeCell ref="I4:M4"/>
    <mergeCell ref="A6:M6"/>
    <mergeCell ref="A7:M7"/>
    <mergeCell ref="A8:I8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F16" sqref="F16:F17"/>
    </sheetView>
  </sheetViews>
  <sheetFormatPr defaultColWidth="9.140625" defaultRowHeight="15"/>
  <cols>
    <col min="1" max="3" width="3.28125" style="5" customWidth="1"/>
    <col min="4" max="5" width="2.421875" style="5" customWidth="1"/>
    <col min="6" max="6" width="21.28125" style="5" customWidth="1"/>
    <col min="7" max="7" width="14.8515625" style="5" customWidth="1"/>
    <col min="8" max="8" width="7.140625" style="5" customWidth="1"/>
    <col min="9" max="9" width="4.7109375" style="5" customWidth="1"/>
    <col min="10" max="10" width="4.421875" style="5" customWidth="1"/>
    <col min="11" max="11" width="10.00390625" style="5" customWidth="1"/>
    <col min="12" max="12" width="7.00390625" style="5" customWidth="1"/>
    <col min="13" max="19" width="8.28125" style="5" customWidth="1"/>
    <col min="20" max="16384" width="9.140625" style="5" customWidth="1"/>
  </cols>
  <sheetData>
    <row r="1" spans="1:17" s="26" customFormat="1" ht="2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27"/>
      <c r="O1" s="327"/>
      <c r="P1" s="327"/>
      <c r="Q1" s="327"/>
    </row>
    <row r="2" spans="1:17" s="26" customFormat="1" ht="20.25" customHeight="1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57"/>
      <c r="O2" s="257"/>
      <c r="P2" s="257"/>
      <c r="Q2" s="257"/>
    </row>
    <row r="3" spans="1:19" s="26" customFormat="1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08" t="s">
        <v>301</v>
      </c>
      <c r="O3" s="308"/>
      <c r="P3" s="308"/>
      <c r="Q3" s="308"/>
      <c r="R3" s="308"/>
      <c r="S3" s="308"/>
    </row>
    <row r="4" spans="1:19" s="26" customFormat="1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52"/>
      <c r="M4" s="152"/>
      <c r="N4" s="308" t="s">
        <v>317</v>
      </c>
      <c r="O4" s="308"/>
      <c r="P4" s="308"/>
      <c r="Q4" s="308"/>
      <c r="R4" s="308"/>
      <c r="S4" s="308"/>
    </row>
    <row r="5" spans="1:19" s="26" customFormat="1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9" t="s">
        <v>302</v>
      </c>
      <c r="O5" s="309"/>
      <c r="P5" s="309"/>
      <c r="Q5" s="309"/>
      <c r="R5" s="309"/>
      <c r="S5" s="309"/>
    </row>
    <row r="6" spans="1:19" s="17" customFormat="1" ht="13.5" customHeight="1">
      <c r="A6" s="328"/>
      <c r="B6" s="328"/>
      <c r="C6" s="328"/>
      <c r="D6" s="14"/>
      <c r="E6" s="14"/>
      <c r="F6" s="14"/>
      <c r="G6" s="14"/>
      <c r="H6" s="14"/>
      <c r="I6" s="14"/>
      <c r="J6" s="14"/>
      <c r="K6" s="14"/>
      <c r="L6" s="14"/>
      <c r="M6" s="14"/>
      <c r="N6" s="309" t="s">
        <v>236</v>
      </c>
      <c r="O6" s="309"/>
      <c r="P6" s="309"/>
      <c r="Q6" s="309"/>
      <c r="R6" s="309"/>
      <c r="S6" s="309"/>
    </row>
    <row r="7" spans="1:19" s="10" customFormat="1" ht="45" customHeight="1">
      <c r="A7" s="328"/>
      <c r="B7" s="328"/>
      <c r="C7" s="328"/>
      <c r="D7" s="14"/>
      <c r="E7" s="14"/>
      <c r="F7" s="14"/>
      <c r="G7" s="14"/>
      <c r="H7" s="14"/>
      <c r="I7" s="14"/>
      <c r="J7" s="14"/>
      <c r="K7" s="14"/>
      <c r="L7" s="14"/>
      <c r="M7" s="14"/>
      <c r="N7" s="310" t="s">
        <v>315</v>
      </c>
      <c r="O7" s="310"/>
      <c r="P7" s="310"/>
      <c r="Q7" s="310"/>
      <c r="R7" s="310"/>
      <c r="S7" s="310"/>
    </row>
    <row r="8" spans="1:19" s="10" customFormat="1" ht="15.75" customHeight="1">
      <c r="A8" s="297" t="s">
        <v>268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</row>
    <row r="9" spans="1:19" s="26" customFormat="1" ht="13.5" customHeight="1">
      <c r="A9" s="258" t="s">
        <v>316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7" s="15" customFormat="1" ht="16.5" customHeight="1">
      <c r="A10" s="277" t="s">
        <v>189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</row>
    <row r="11" spans="1:17" s="15" customFormat="1" ht="18.75" customHeight="1">
      <c r="A11" s="8"/>
      <c r="B11" s="8"/>
      <c r="C11" s="8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9" s="15" customFormat="1" ht="21" customHeight="1">
      <c r="A12" s="320" t="s">
        <v>3</v>
      </c>
      <c r="B12" s="321"/>
      <c r="C12" s="321"/>
      <c r="D12" s="321"/>
      <c r="E12" s="322"/>
      <c r="F12" s="295" t="s">
        <v>55</v>
      </c>
      <c r="G12" s="295" t="s">
        <v>56</v>
      </c>
      <c r="H12" s="303" t="s">
        <v>57</v>
      </c>
      <c r="I12" s="304"/>
      <c r="J12" s="304"/>
      <c r="K12" s="304"/>
      <c r="L12" s="305"/>
      <c r="M12" s="303" t="s">
        <v>58</v>
      </c>
      <c r="N12" s="304"/>
      <c r="O12" s="304"/>
      <c r="P12" s="304"/>
      <c r="Q12" s="304"/>
      <c r="R12" s="304"/>
      <c r="S12" s="305"/>
    </row>
    <row r="13" spans="1:19" s="15" customFormat="1" ht="17.25" customHeight="1">
      <c r="A13" s="323"/>
      <c r="B13" s="324"/>
      <c r="C13" s="324"/>
      <c r="D13" s="324"/>
      <c r="E13" s="325"/>
      <c r="F13" s="326"/>
      <c r="G13" s="326"/>
      <c r="H13" s="295" t="s">
        <v>59</v>
      </c>
      <c r="I13" s="295" t="s">
        <v>60</v>
      </c>
      <c r="J13" s="295" t="s">
        <v>61</v>
      </c>
      <c r="K13" s="295" t="s">
        <v>62</v>
      </c>
      <c r="L13" s="295" t="s">
        <v>63</v>
      </c>
      <c r="M13" s="295" t="s">
        <v>30</v>
      </c>
      <c r="N13" s="295" t="s">
        <v>81</v>
      </c>
      <c r="O13" s="295" t="s">
        <v>145</v>
      </c>
      <c r="P13" s="295" t="s">
        <v>146</v>
      </c>
      <c r="Q13" s="295" t="s">
        <v>126</v>
      </c>
      <c r="R13" s="295" t="s">
        <v>260</v>
      </c>
      <c r="S13" s="306" t="s">
        <v>309</v>
      </c>
    </row>
    <row r="14" spans="1:19" s="198" customFormat="1" ht="19.5" customHeight="1">
      <c r="A14" s="19" t="s">
        <v>11</v>
      </c>
      <c r="B14" s="19" t="s">
        <v>4</v>
      </c>
      <c r="C14" s="19" t="s">
        <v>5</v>
      </c>
      <c r="D14" s="19" t="s">
        <v>6</v>
      </c>
      <c r="E14" s="19" t="s">
        <v>70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307"/>
    </row>
    <row r="15" spans="1:19" s="198" customFormat="1" ht="19.5" customHeight="1">
      <c r="A15" s="19">
        <v>1</v>
      </c>
      <c r="B15" s="19">
        <v>2</v>
      </c>
      <c r="C15" s="19">
        <v>3</v>
      </c>
      <c r="D15" s="19">
        <v>4</v>
      </c>
      <c r="E15" s="20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34">
        <v>19</v>
      </c>
    </row>
    <row r="16" spans="1:19" s="16" customFormat="1" ht="20.25" customHeight="1">
      <c r="A16" s="315" t="s">
        <v>15</v>
      </c>
      <c r="B16" s="315"/>
      <c r="C16" s="315"/>
      <c r="D16" s="315"/>
      <c r="E16" s="315"/>
      <c r="F16" s="313" t="s">
        <v>232</v>
      </c>
      <c r="G16" s="27" t="s">
        <v>65</v>
      </c>
      <c r="H16" s="28"/>
      <c r="I16" s="28"/>
      <c r="J16" s="28"/>
      <c r="K16" s="28"/>
      <c r="L16" s="28"/>
      <c r="M16" s="39">
        <f>+M20+M28</f>
        <v>0</v>
      </c>
      <c r="N16" s="39">
        <v>5</v>
      </c>
      <c r="O16" s="39">
        <f>O17</f>
        <v>0</v>
      </c>
      <c r="P16" s="39">
        <f>P17</f>
        <v>20</v>
      </c>
      <c r="Q16" s="39">
        <f>Q17</f>
        <v>20</v>
      </c>
      <c r="R16" s="39">
        <f>R17</f>
        <v>20</v>
      </c>
      <c r="S16" s="199">
        <f>S17</f>
        <v>20</v>
      </c>
    </row>
    <row r="17" spans="1:19" s="16" customFormat="1" ht="28.5" customHeight="1">
      <c r="A17" s="316"/>
      <c r="B17" s="316"/>
      <c r="C17" s="316"/>
      <c r="D17" s="316"/>
      <c r="E17" s="316"/>
      <c r="F17" s="314"/>
      <c r="G17" s="27" t="s">
        <v>41</v>
      </c>
      <c r="H17" s="28">
        <v>933</v>
      </c>
      <c r="I17" s="28"/>
      <c r="J17" s="28"/>
      <c r="K17" s="28"/>
      <c r="L17" s="28"/>
      <c r="M17" s="49">
        <f>M21</f>
        <v>0</v>
      </c>
      <c r="N17" s="49">
        <v>5</v>
      </c>
      <c r="O17" s="49">
        <f>O19+O21+O25+O27+O29</f>
        <v>0</v>
      </c>
      <c r="P17" s="49">
        <f>P19+P21+P25+P27+P29</f>
        <v>20</v>
      </c>
      <c r="Q17" s="49">
        <f>Q19+Q21+Q25+Q27+Q29</f>
        <v>20</v>
      </c>
      <c r="R17" s="49">
        <f>R19+R21+R25+R27+R29</f>
        <v>20</v>
      </c>
      <c r="S17" s="200">
        <f>S19+S21+S25+S27+S29</f>
        <v>20</v>
      </c>
    </row>
    <row r="18" spans="1:19" s="16" customFormat="1" ht="12" customHeight="1">
      <c r="A18" s="315" t="s">
        <v>15</v>
      </c>
      <c r="B18" s="315" t="s">
        <v>2</v>
      </c>
      <c r="C18" s="315"/>
      <c r="D18" s="315"/>
      <c r="E18" s="315"/>
      <c r="F18" s="313" t="s">
        <v>269</v>
      </c>
      <c r="G18" s="27" t="s">
        <v>65</v>
      </c>
      <c r="H18" s="28"/>
      <c r="I18" s="28"/>
      <c r="J18" s="28"/>
      <c r="K18" s="28"/>
      <c r="L18" s="28"/>
      <c r="M18" s="39">
        <f aca="true" t="shared" si="0" ref="M18:S18">M19</f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  <c r="S18" s="199">
        <f t="shared" si="0"/>
        <v>0</v>
      </c>
    </row>
    <row r="19" spans="1:19" s="16" customFormat="1" ht="39" customHeight="1">
      <c r="A19" s="316"/>
      <c r="B19" s="316"/>
      <c r="C19" s="316"/>
      <c r="D19" s="316"/>
      <c r="E19" s="316"/>
      <c r="F19" s="314"/>
      <c r="G19" s="27" t="s">
        <v>41</v>
      </c>
      <c r="H19" s="28">
        <v>933</v>
      </c>
      <c r="I19" s="28"/>
      <c r="J19" s="28"/>
      <c r="K19" s="28"/>
      <c r="L19" s="28"/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200">
        <v>0</v>
      </c>
    </row>
    <row r="20" spans="1:19" s="16" customFormat="1" ht="12" customHeight="1">
      <c r="A20" s="315" t="s">
        <v>15</v>
      </c>
      <c r="B20" s="315" t="s">
        <v>1</v>
      </c>
      <c r="C20" s="315"/>
      <c r="D20" s="315"/>
      <c r="E20" s="315"/>
      <c r="F20" s="313" t="s">
        <v>177</v>
      </c>
      <c r="G20" s="27" t="s">
        <v>65</v>
      </c>
      <c r="H20" s="30"/>
      <c r="I20" s="28"/>
      <c r="J20" s="28"/>
      <c r="K20" s="28"/>
      <c r="L20" s="28"/>
      <c r="M20" s="39">
        <v>0</v>
      </c>
      <c r="N20" s="39">
        <v>5</v>
      </c>
      <c r="O20" s="39">
        <f>O21</f>
        <v>0</v>
      </c>
      <c r="P20" s="39">
        <f>P21</f>
        <v>10</v>
      </c>
      <c r="Q20" s="39">
        <f>Q21</f>
        <v>10</v>
      </c>
      <c r="R20" s="39">
        <f>R21</f>
        <v>10</v>
      </c>
      <c r="S20" s="199">
        <f>S21</f>
        <v>10</v>
      </c>
    </row>
    <row r="21" spans="1:19" s="16" customFormat="1" ht="26.25" customHeight="1">
      <c r="A21" s="316"/>
      <c r="B21" s="316"/>
      <c r="C21" s="316"/>
      <c r="D21" s="316"/>
      <c r="E21" s="316"/>
      <c r="F21" s="314"/>
      <c r="G21" s="13" t="s">
        <v>41</v>
      </c>
      <c r="H21" s="30">
        <v>933</v>
      </c>
      <c r="I21" s="28"/>
      <c r="J21" s="28"/>
      <c r="K21" s="28"/>
      <c r="L21" s="28"/>
      <c r="M21" s="49">
        <v>0</v>
      </c>
      <c r="N21" s="49">
        <v>5</v>
      </c>
      <c r="O21" s="49">
        <f>O23</f>
        <v>0</v>
      </c>
      <c r="P21" s="49">
        <f>P23</f>
        <v>10</v>
      </c>
      <c r="Q21" s="49">
        <f>Q23</f>
        <v>10</v>
      </c>
      <c r="R21" s="49">
        <f>R23</f>
        <v>10</v>
      </c>
      <c r="S21" s="200">
        <f>S23</f>
        <v>10</v>
      </c>
    </row>
    <row r="22" spans="1:19" s="16" customFormat="1" ht="12" customHeight="1">
      <c r="A22" s="315" t="s">
        <v>15</v>
      </c>
      <c r="B22" s="315" t="s">
        <v>1</v>
      </c>
      <c r="C22" s="315" t="s">
        <v>7</v>
      </c>
      <c r="D22" s="315"/>
      <c r="E22" s="315"/>
      <c r="F22" s="318" t="s">
        <v>224</v>
      </c>
      <c r="G22" s="27" t="s">
        <v>65</v>
      </c>
      <c r="H22" s="30"/>
      <c r="I22" s="30"/>
      <c r="J22" s="30"/>
      <c r="K22" s="30"/>
      <c r="L22" s="30"/>
      <c r="M22" s="39">
        <f>M23</f>
        <v>0</v>
      </c>
      <c r="N22" s="39">
        <v>5</v>
      </c>
      <c r="O22" s="39">
        <f>O23</f>
        <v>0</v>
      </c>
      <c r="P22" s="39">
        <f>P23</f>
        <v>10</v>
      </c>
      <c r="Q22" s="39">
        <f>Q23</f>
        <v>10</v>
      </c>
      <c r="R22" s="39">
        <f>R23</f>
        <v>10</v>
      </c>
      <c r="S22" s="199">
        <f>S23</f>
        <v>10</v>
      </c>
    </row>
    <row r="23" spans="1:19" s="16" customFormat="1" ht="40.5" customHeight="1">
      <c r="A23" s="317"/>
      <c r="B23" s="317"/>
      <c r="C23" s="317"/>
      <c r="D23" s="317"/>
      <c r="E23" s="317"/>
      <c r="F23" s="319"/>
      <c r="G23" s="52" t="s">
        <v>41</v>
      </c>
      <c r="H23" s="51">
        <v>933</v>
      </c>
      <c r="I23" s="177" t="s">
        <v>9</v>
      </c>
      <c r="J23" s="51">
        <v>12</v>
      </c>
      <c r="K23" s="177" t="s">
        <v>270</v>
      </c>
      <c r="L23" s="51">
        <v>244</v>
      </c>
      <c r="M23" s="176">
        <v>0</v>
      </c>
      <c r="N23" s="176">
        <v>5</v>
      </c>
      <c r="O23" s="176">
        <v>0</v>
      </c>
      <c r="P23" s="176">
        <v>10</v>
      </c>
      <c r="Q23" s="176">
        <v>10</v>
      </c>
      <c r="R23" s="176">
        <v>10</v>
      </c>
      <c r="S23" s="200">
        <v>10</v>
      </c>
    </row>
    <row r="24" spans="1:19" s="16" customFormat="1" ht="15" customHeight="1">
      <c r="A24" s="315" t="s">
        <v>15</v>
      </c>
      <c r="B24" s="315" t="s">
        <v>13</v>
      </c>
      <c r="C24" s="315"/>
      <c r="D24" s="315"/>
      <c r="E24" s="315"/>
      <c r="F24" s="313" t="s">
        <v>233</v>
      </c>
      <c r="G24" s="27" t="s">
        <v>65</v>
      </c>
      <c r="H24" s="28"/>
      <c r="I24" s="28"/>
      <c r="J24" s="28"/>
      <c r="K24" s="28"/>
      <c r="L24" s="28"/>
      <c r="M24" s="39">
        <v>0</v>
      </c>
      <c r="N24" s="39">
        <v>0</v>
      </c>
      <c r="O24" s="39">
        <f>O25</f>
        <v>0</v>
      </c>
      <c r="P24" s="39">
        <f>P25</f>
        <v>0</v>
      </c>
      <c r="Q24" s="39">
        <f>Q25</f>
        <v>0</v>
      </c>
      <c r="R24" s="39">
        <f>R25</f>
        <v>0</v>
      </c>
      <c r="S24" s="199">
        <f>S25</f>
        <v>0</v>
      </c>
    </row>
    <row r="25" spans="1:19" s="16" customFormat="1" ht="27" customHeight="1">
      <c r="A25" s="316"/>
      <c r="B25" s="316"/>
      <c r="C25" s="316"/>
      <c r="D25" s="316"/>
      <c r="E25" s="316"/>
      <c r="F25" s="314"/>
      <c r="G25" s="27" t="s">
        <v>41</v>
      </c>
      <c r="H25" s="28">
        <v>933</v>
      </c>
      <c r="I25" s="28"/>
      <c r="J25" s="28"/>
      <c r="K25" s="28"/>
      <c r="L25" s="28"/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200">
        <v>0</v>
      </c>
    </row>
    <row r="26" spans="1:19" s="16" customFormat="1" ht="15" customHeight="1">
      <c r="A26" s="315" t="s">
        <v>15</v>
      </c>
      <c r="B26" s="315" t="s">
        <v>14</v>
      </c>
      <c r="C26" s="315"/>
      <c r="D26" s="315"/>
      <c r="E26" s="315"/>
      <c r="F26" s="313" t="s">
        <v>230</v>
      </c>
      <c r="G26" s="27" t="s">
        <v>65</v>
      </c>
      <c r="H26" s="28"/>
      <c r="I26" s="28"/>
      <c r="J26" s="28"/>
      <c r="K26" s="28"/>
      <c r="L26" s="28"/>
      <c r="M26" s="39">
        <v>0</v>
      </c>
      <c r="N26" s="39">
        <v>0</v>
      </c>
      <c r="O26" s="39">
        <f>O27</f>
        <v>0</v>
      </c>
      <c r="P26" s="39">
        <f>P27</f>
        <v>0</v>
      </c>
      <c r="Q26" s="39">
        <f>Q27</f>
        <v>0</v>
      </c>
      <c r="R26" s="39">
        <f>R27</f>
        <v>0</v>
      </c>
      <c r="S26" s="199">
        <f>S27</f>
        <v>0</v>
      </c>
    </row>
    <row r="27" spans="1:19" s="16" customFormat="1" ht="46.5" customHeight="1">
      <c r="A27" s="316"/>
      <c r="B27" s="316"/>
      <c r="C27" s="316"/>
      <c r="D27" s="316"/>
      <c r="E27" s="316"/>
      <c r="F27" s="314"/>
      <c r="G27" s="27" t="s">
        <v>41</v>
      </c>
      <c r="H27" s="28">
        <v>933</v>
      </c>
      <c r="I27" s="28"/>
      <c r="J27" s="28"/>
      <c r="K27" s="28"/>
      <c r="L27" s="28"/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200">
        <v>0</v>
      </c>
    </row>
    <row r="28" spans="1:19" s="16" customFormat="1" ht="15" customHeight="1">
      <c r="A28" s="315" t="s">
        <v>15</v>
      </c>
      <c r="B28" s="315" t="s">
        <v>72</v>
      </c>
      <c r="C28" s="315"/>
      <c r="D28" s="315"/>
      <c r="E28" s="315"/>
      <c r="F28" s="313" t="s">
        <v>179</v>
      </c>
      <c r="G28" s="27" t="s">
        <v>65</v>
      </c>
      <c r="H28" s="28"/>
      <c r="I28" s="28"/>
      <c r="J28" s="28"/>
      <c r="K28" s="28"/>
      <c r="L28" s="28"/>
      <c r="M28" s="39">
        <f>M31</f>
        <v>0</v>
      </c>
      <c r="N28" s="39">
        <v>0</v>
      </c>
      <c r="O28" s="39">
        <f>O29</f>
        <v>0</v>
      </c>
      <c r="P28" s="39">
        <f>P29</f>
        <v>10</v>
      </c>
      <c r="Q28" s="39">
        <f>Q29</f>
        <v>10</v>
      </c>
      <c r="R28" s="39">
        <f>R29</f>
        <v>10</v>
      </c>
      <c r="S28" s="199">
        <f>S29</f>
        <v>10</v>
      </c>
    </row>
    <row r="29" spans="1:19" s="16" customFormat="1" ht="33.75" customHeight="1">
      <c r="A29" s="316"/>
      <c r="B29" s="316"/>
      <c r="C29" s="316"/>
      <c r="D29" s="316"/>
      <c r="E29" s="316"/>
      <c r="F29" s="314"/>
      <c r="G29" s="27" t="s">
        <v>41</v>
      </c>
      <c r="H29" s="28">
        <v>933</v>
      </c>
      <c r="I29" s="28"/>
      <c r="J29" s="28"/>
      <c r="K29" s="28"/>
      <c r="L29" s="28"/>
      <c r="M29" s="49">
        <f>M31</f>
        <v>0</v>
      </c>
      <c r="N29" s="49">
        <v>0</v>
      </c>
      <c r="O29" s="49">
        <f>O31</f>
        <v>0</v>
      </c>
      <c r="P29" s="49">
        <f>P31</f>
        <v>10</v>
      </c>
      <c r="Q29" s="49">
        <f>Q31</f>
        <v>10</v>
      </c>
      <c r="R29" s="49">
        <f>R31</f>
        <v>10</v>
      </c>
      <c r="S29" s="200">
        <f>S31</f>
        <v>10</v>
      </c>
    </row>
    <row r="30" spans="1:19" s="16" customFormat="1" ht="12">
      <c r="A30" s="311" t="s">
        <v>15</v>
      </c>
      <c r="B30" s="311" t="s">
        <v>72</v>
      </c>
      <c r="C30" s="311" t="s">
        <v>8</v>
      </c>
      <c r="D30" s="311"/>
      <c r="E30" s="311"/>
      <c r="F30" s="312" t="s">
        <v>74</v>
      </c>
      <c r="G30" s="27" t="s">
        <v>65</v>
      </c>
      <c r="H30" s="28"/>
      <c r="I30" s="28"/>
      <c r="J30" s="28"/>
      <c r="K30" s="28"/>
      <c r="L30" s="28"/>
      <c r="M30" s="39">
        <f>M31</f>
        <v>0</v>
      </c>
      <c r="N30" s="39">
        <v>0</v>
      </c>
      <c r="O30" s="39">
        <f>O31</f>
        <v>0</v>
      </c>
      <c r="P30" s="39">
        <f>P31</f>
        <v>10</v>
      </c>
      <c r="Q30" s="39">
        <f>Q31</f>
        <v>10</v>
      </c>
      <c r="R30" s="39">
        <f>R31</f>
        <v>10</v>
      </c>
      <c r="S30" s="199">
        <f>S31</f>
        <v>10</v>
      </c>
    </row>
    <row r="31" spans="1:19" s="16" customFormat="1" ht="28.5" customHeight="1">
      <c r="A31" s="311"/>
      <c r="B31" s="311"/>
      <c r="C31" s="311"/>
      <c r="D31" s="311"/>
      <c r="E31" s="311"/>
      <c r="F31" s="312"/>
      <c r="G31" s="13" t="s">
        <v>41</v>
      </c>
      <c r="H31" s="11">
        <v>933</v>
      </c>
      <c r="I31" s="174" t="s">
        <v>9</v>
      </c>
      <c r="J31" s="11">
        <v>12</v>
      </c>
      <c r="K31" s="174" t="s">
        <v>271</v>
      </c>
      <c r="L31" s="11">
        <v>244</v>
      </c>
      <c r="M31" s="49">
        <v>0</v>
      </c>
      <c r="N31" s="49">
        <v>0</v>
      </c>
      <c r="O31" s="49">
        <v>0</v>
      </c>
      <c r="P31" s="49">
        <v>10</v>
      </c>
      <c r="Q31" s="49">
        <v>10</v>
      </c>
      <c r="R31" s="49">
        <v>10</v>
      </c>
      <c r="S31" s="200">
        <v>10</v>
      </c>
    </row>
    <row r="32" spans="17:19" ht="15.75">
      <c r="Q32" s="53"/>
      <c r="S32" s="155" t="s">
        <v>237</v>
      </c>
    </row>
  </sheetData>
  <sheetProtection/>
  <mergeCells count="77">
    <mergeCell ref="N1:Q1"/>
    <mergeCell ref="N2:Q2"/>
    <mergeCell ref="A24:A25"/>
    <mergeCell ref="B24:B25"/>
    <mergeCell ref="C24:C25"/>
    <mergeCell ref="A16:A17"/>
    <mergeCell ref="B16:B17"/>
    <mergeCell ref="A6:C6"/>
    <mergeCell ref="A7:C7"/>
    <mergeCell ref="A10:Q10"/>
    <mergeCell ref="F26:F27"/>
    <mergeCell ref="F16:F17"/>
    <mergeCell ref="A18:A19"/>
    <mergeCell ref="B18:B19"/>
    <mergeCell ref="C18:C19"/>
    <mergeCell ref="D18:D19"/>
    <mergeCell ref="E18:E19"/>
    <mergeCell ref="F18:F19"/>
    <mergeCell ref="A22:A23"/>
    <mergeCell ref="B22:B23"/>
    <mergeCell ref="A30:A31"/>
    <mergeCell ref="B30:B31"/>
    <mergeCell ref="C30:C31"/>
    <mergeCell ref="D24:D25"/>
    <mergeCell ref="A26:A27"/>
    <mergeCell ref="B26:B27"/>
    <mergeCell ref="C26:C27"/>
    <mergeCell ref="D26:D27"/>
    <mergeCell ref="A12:E13"/>
    <mergeCell ref="F12:F14"/>
    <mergeCell ref="G12:G14"/>
    <mergeCell ref="H12:L12"/>
    <mergeCell ref="H13:H14"/>
    <mergeCell ref="I13:I14"/>
    <mergeCell ref="J13:J14"/>
    <mergeCell ref="K13:K14"/>
    <mergeCell ref="L13:L14"/>
    <mergeCell ref="P13:P14"/>
    <mergeCell ref="Q13:Q14"/>
    <mergeCell ref="A20:A21"/>
    <mergeCell ref="B20:B21"/>
    <mergeCell ref="C20:C21"/>
    <mergeCell ref="D20:D21"/>
    <mergeCell ref="E20:E21"/>
    <mergeCell ref="C16:C17"/>
    <mergeCell ref="D16:D17"/>
    <mergeCell ref="E16:E17"/>
    <mergeCell ref="C22:C23"/>
    <mergeCell ref="D22:D23"/>
    <mergeCell ref="E22:E23"/>
    <mergeCell ref="F22:F23"/>
    <mergeCell ref="A28:A29"/>
    <mergeCell ref="B28:B29"/>
    <mergeCell ref="C28:C29"/>
    <mergeCell ref="D28:D29"/>
    <mergeCell ref="E28:E29"/>
    <mergeCell ref="F28:F29"/>
    <mergeCell ref="M13:M14"/>
    <mergeCell ref="N13:N14"/>
    <mergeCell ref="O13:O14"/>
    <mergeCell ref="D30:D31"/>
    <mergeCell ref="E30:E31"/>
    <mergeCell ref="F30:F31"/>
    <mergeCell ref="F20:F21"/>
    <mergeCell ref="E24:E25"/>
    <mergeCell ref="F24:F25"/>
    <mergeCell ref="E26:E27"/>
    <mergeCell ref="M12:S12"/>
    <mergeCell ref="S13:S14"/>
    <mergeCell ref="N3:S3"/>
    <mergeCell ref="N4:S4"/>
    <mergeCell ref="N5:S5"/>
    <mergeCell ref="N6:S6"/>
    <mergeCell ref="N7:S7"/>
    <mergeCell ref="A8:S8"/>
    <mergeCell ref="A9:S9"/>
    <mergeCell ref="R13:R14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4">
      <selection activeCell="E17" sqref="E17"/>
    </sheetView>
  </sheetViews>
  <sheetFormatPr defaultColWidth="9.140625" defaultRowHeight="15"/>
  <cols>
    <col min="1" max="2" width="5.7109375" style="5" customWidth="1"/>
    <col min="3" max="3" width="19.7109375" style="5" customWidth="1"/>
    <col min="4" max="4" width="31.57421875" style="5" customWidth="1"/>
    <col min="5" max="12" width="9.28125" style="5" customWidth="1"/>
    <col min="13" max="16384" width="9.140625" style="5" customWidth="1"/>
  </cols>
  <sheetData>
    <row r="1" spans="8:12" ht="15.75">
      <c r="H1" s="308" t="s">
        <v>303</v>
      </c>
      <c r="I1" s="308"/>
      <c r="J1" s="308"/>
      <c r="K1" s="308"/>
      <c r="L1" s="308"/>
    </row>
    <row r="2" ht="15" hidden="1"/>
    <row r="3" spans="1:12" s="26" customFormat="1" ht="20.25" customHeight="1">
      <c r="A3" s="17"/>
      <c r="B3" s="17"/>
      <c r="C3" s="17"/>
      <c r="D3" s="17"/>
      <c r="E3" s="17"/>
      <c r="F3" s="17"/>
      <c r="G3" s="17"/>
      <c r="H3" s="308" t="s">
        <v>318</v>
      </c>
      <c r="I3" s="308"/>
      <c r="J3" s="308"/>
      <c r="K3" s="308"/>
      <c r="L3" s="308"/>
    </row>
    <row r="4" spans="1:10" s="26" customFormat="1" ht="19.5" customHeight="1" hidden="1">
      <c r="A4" s="17"/>
      <c r="B4" s="17"/>
      <c r="C4" s="17"/>
      <c r="D4" s="17"/>
      <c r="E4" s="17"/>
      <c r="F4" s="17"/>
      <c r="G4" s="17"/>
      <c r="H4" s="328"/>
      <c r="I4" s="328"/>
      <c r="J4" s="328"/>
    </row>
    <row r="5" spans="1:12" s="26" customFormat="1" ht="19.5" customHeight="1">
      <c r="A5" s="17"/>
      <c r="B5" s="17"/>
      <c r="C5" s="17"/>
      <c r="D5" s="17"/>
      <c r="E5" s="17"/>
      <c r="F5" s="17"/>
      <c r="G5" s="17"/>
      <c r="H5" s="277" t="s">
        <v>304</v>
      </c>
      <c r="I5" s="277"/>
      <c r="J5" s="277"/>
      <c r="K5" s="277"/>
      <c r="L5" s="277"/>
    </row>
    <row r="6" spans="1:12" s="26" customFormat="1" ht="46.5" customHeight="1">
      <c r="A6" s="17"/>
      <c r="B6" s="17"/>
      <c r="C6" s="17"/>
      <c r="D6" s="17"/>
      <c r="E6" s="17"/>
      <c r="F6" s="17"/>
      <c r="G6" s="17"/>
      <c r="H6" s="258" t="s">
        <v>319</v>
      </c>
      <c r="I6" s="258"/>
      <c r="J6" s="258"/>
      <c r="K6" s="258"/>
      <c r="L6" s="258"/>
    </row>
    <row r="7" spans="1:10" s="26" customFormat="1" ht="12" customHeight="1">
      <c r="A7" s="17"/>
      <c r="B7" s="17"/>
      <c r="C7" s="17"/>
      <c r="D7" s="17"/>
      <c r="E7" s="17"/>
      <c r="F7" s="17"/>
      <c r="G7" s="17"/>
      <c r="J7" s="31"/>
    </row>
    <row r="8" spans="1:12" s="26" customFormat="1" ht="30.75" customHeight="1">
      <c r="A8" s="331" t="s">
        <v>150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</row>
    <row r="9" spans="1:16" s="10" customFormat="1" ht="21" customHeight="1">
      <c r="A9" s="257" t="s">
        <v>311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9"/>
      <c r="N9" s="9"/>
      <c r="O9" s="9"/>
      <c r="P9" s="9"/>
    </row>
    <row r="10" spans="1:16" s="10" customFormat="1" ht="15.75" customHeight="1">
      <c r="A10" s="277" t="s">
        <v>190</v>
      </c>
      <c r="B10" s="277"/>
      <c r="C10" s="277"/>
      <c r="D10" s="277"/>
      <c r="E10" s="277"/>
      <c r="F10" s="277"/>
      <c r="G10" s="277"/>
      <c r="H10" s="277"/>
      <c r="I10" s="277"/>
      <c r="J10" s="277"/>
      <c r="K10" s="9"/>
      <c r="L10" s="9"/>
      <c r="M10" s="9"/>
      <c r="N10" s="9"/>
      <c r="O10" s="9"/>
      <c r="P10" s="9"/>
    </row>
    <row r="11" spans="1:7" s="26" customFormat="1" ht="12" customHeight="1">
      <c r="A11" s="17"/>
      <c r="B11" s="17"/>
      <c r="C11" s="17"/>
      <c r="D11" s="17"/>
      <c r="E11" s="17"/>
      <c r="F11" s="17"/>
      <c r="G11" s="17"/>
    </row>
    <row r="12" spans="1:12" s="33" customFormat="1" ht="21.75" customHeight="1">
      <c r="A12" s="333" t="s">
        <v>3</v>
      </c>
      <c r="B12" s="333"/>
      <c r="C12" s="333" t="s">
        <v>66</v>
      </c>
      <c r="D12" s="333" t="s">
        <v>67</v>
      </c>
      <c r="E12" s="336" t="s">
        <v>68</v>
      </c>
      <c r="F12" s="337"/>
      <c r="G12" s="337"/>
      <c r="H12" s="337"/>
      <c r="I12" s="337"/>
      <c r="J12" s="337"/>
      <c r="K12" s="337"/>
      <c r="L12" s="338"/>
    </row>
    <row r="13" spans="1:12" s="33" customFormat="1" ht="28.5" customHeight="1">
      <c r="A13" s="333"/>
      <c r="B13" s="333"/>
      <c r="C13" s="333" t="s">
        <v>52</v>
      </c>
      <c r="D13" s="333"/>
      <c r="E13" s="333" t="s">
        <v>151</v>
      </c>
      <c r="F13" s="334" t="s">
        <v>30</v>
      </c>
      <c r="G13" s="339" t="s">
        <v>81</v>
      </c>
      <c r="H13" s="339" t="s">
        <v>145</v>
      </c>
      <c r="I13" s="339" t="s">
        <v>146</v>
      </c>
      <c r="J13" s="332" t="s">
        <v>126</v>
      </c>
      <c r="K13" s="332" t="s">
        <v>260</v>
      </c>
      <c r="L13" s="332" t="s">
        <v>309</v>
      </c>
    </row>
    <row r="14" spans="1:12" s="33" customFormat="1" ht="14.25" customHeight="1">
      <c r="A14" s="32" t="s">
        <v>11</v>
      </c>
      <c r="B14" s="32" t="s">
        <v>4</v>
      </c>
      <c r="C14" s="333"/>
      <c r="D14" s="333"/>
      <c r="E14" s="333"/>
      <c r="F14" s="335"/>
      <c r="G14" s="340"/>
      <c r="H14" s="340"/>
      <c r="I14" s="340"/>
      <c r="J14" s="332"/>
      <c r="K14" s="332"/>
      <c r="L14" s="332"/>
    </row>
    <row r="15" spans="1:12" s="33" customFormat="1" ht="11.2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5">
        <v>6</v>
      </c>
      <c r="G15" s="32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</row>
    <row r="16" spans="1:12" s="16" customFormat="1" ht="12">
      <c r="A16" s="329" t="s">
        <v>15</v>
      </c>
      <c r="B16" s="329"/>
      <c r="C16" s="330" t="s">
        <v>199</v>
      </c>
      <c r="D16" s="36" t="s">
        <v>272</v>
      </c>
      <c r="E16" s="54">
        <f aca="true" t="shared" si="0" ref="E16:K16">E17+E22+E23</f>
        <v>85</v>
      </c>
      <c r="F16" s="54">
        <f t="shared" si="0"/>
        <v>0</v>
      </c>
      <c r="G16" s="54">
        <f t="shared" si="0"/>
        <v>5</v>
      </c>
      <c r="H16" s="54">
        <f t="shared" si="0"/>
        <v>0</v>
      </c>
      <c r="I16" s="54">
        <f t="shared" si="0"/>
        <v>20</v>
      </c>
      <c r="J16" s="54">
        <f t="shared" si="0"/>
        <v>20</v>
      </c>
      <c r="K16" s="54">
        <f t="shared" si="0"/>
        <v>20</v>
      </c>
      <c r="L16" s="54">
        <f>L17+L22+L23</f>
        <v>20</v>
      </c>
    </row>
    <row r="17" spans="1:12" s="16" customFormat="1" ht="14.25" customHeight="1">
      <c r="A17" s="329"/>
      <c r="B17" s="329"/>
      <c r="C17" s="330"/>
      <c r="D17" s="37" t="s">
        <v>152</v>
      </c>
      <c r="E17" s="54">
        <f>SUM(E19:E21)</f>
        <v>85</v>
      </c>
      <c r="F17" s="54">
        <f>F19+F20+F21</f>
        <v>0</v>
      </c>
      <c r="G17" s="54">
        <v>5</v>
      </c>
      <c r="H17" s="54">
        <f>SUM(H19:H21)</f>
        <v>0</v>
      </c>
      <c r="I17" s="54">
        <f>SUM(I19:I21)</f>
        <v>20</v>
      </c>
      <c r="J17" s="54">
        <f>SUM(J19:J21)</f>
        <v>20</v>
      </c>
      <c r="K17" s="54">
        <f>SUM(K19:K21)</f>
        <v>20</v>
      </c>
      <c r="L17" s="54">
        <f>SUM(L19:L21)</f>
        <v>20</v>
      </c>
    </row>
    <row r="18" spans="1:12" s="16" customFormat="1" ht="12">
      <c r="A18" s="329"/>
      <c r="B18" s="329"/>
      <c r="C18" s="330"/>
      <c r="D18" s="38" t="s">
        <v>69</v>
      </c>
      <c r="E18" s="41"/>
      <c r="F18" s="41"/>
      <c r="G18" s="42"/>
      <c r="H18" s="43"/>
      <c r="I18" s="43"/>
      <c r="J18" s="43"/>
      <c r="K18" s="43"/>
      <c r="L18" s="43"/>
    </row>
    <row r="19" spans="1:12" s="16" customFormat="1" ht="24">
      <c r="A19" s="329"/>
      <c r="B19" s="329"/>
      <c r="C19" s="330"/>
      <c r="D19" s="38" t="s">
        <v>153</v>
      </c>
      <c r="E19" s="41">
        <f>SUM(F19:L19)</f>
        <v>85</v>
      </c>
      <c r="F19" s="41">
        <v>0</v>
      </c>
      <c r="G19" s="41">
        <v>5</v>
      </c>
      <c r="H19" s="41">
        <f>H33+H57</f>
        <v>0</v>
      </c>
      <c r="I19" s="41">
        <f>I33+I57</f>
        <v>20</v>
      </c>
      <c r="J19" s="41">
        <f>J33+J57</f>
        <v>20</v>
      </c>
      <c r="K19" s="41">
        <f>K33+K57</f>
        <v>20</v>
      </c>
      <c r="L19" s="41">
        <f>L33+L57</f>
        <v>20</v>
      </c>
    </row>
    <row r="20" spans="1:12" s="16" customFormat="1" ht="24">
      <c r="A20" s="329"/>
      <c r="B20" s="329"/>
      <c r="C20" s="330"/>
      <c r="D20" s="38" t="s">
        <v>82</v>
      </c>
      <c r="E20" s="41">
        <f>SUM(F20:L20)</f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158">
        <v>0</v>
      </c>
      <c r="L20" s="158">
        <v>0</v>
      </c>
    </row>
    <row r="21" spans="1:12" s="16" customFormat="1" ht="24">
      <c r="A21" s="329"/>
      <c r="B21" s="329"/>
      <c r="C21" s="330"/>
      <c r="D21" s="38" t="s">
        <v>83</v>
      </c>
      <c r="E21" s="41">
        <f>SUM(F21:L21)</f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158">
        <v>0</v>
      </c>
      <c r="L21" s="158">
        <v>0</v>
      </c>
    </row>
    <row r="22" spans="1:12" s="16" customFormat="1" ht="36.75" customHeight="1">
      <c r="A22" s="329"/>
      <c r="B22" s="329"/>
      <c r="C22" s="330"/>
      <c r="D22" s="37" t="s">
        <v>154</v>
      </c>
      <c r="E22" s="41">
        <f>SUM(F22:L22)</f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158">
        <v>0</v>
      </c>
      <c r="L22" s="158">
        <v>0</v>
      </c>
    </row>
    <row r="23" spans="1:12" s="16" customFormat="1" ht="12">
      <c r="A23" s="329"/>
      <c r="B23" s="329"/>
      <c r="C23" s="330"/>
      <c r="D23" s="37" t="s">
        <v>155</v>
      </c>
      <c r="E23" s="41">
        <f>SUM(F23:L23)</f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</row>
    <row r="24" spans="1:12" s="16" customFormat="1" ht="12">
      <c r="A24" s="329" t="s">
        <v>15</v>
      </c>
      <c r="B24" s="329" t="s">
        <v>2</v>
      </c>
      <c r="C24" s="330" t="s">
        <v>269</v>
      </c>
      <c r="D24" s="36" t="s">
        <v>65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</row>
    <row r="25" spans="1:12" s="16" customFormat="1" ht="12.75" customHeight="1">
      <c r="A25" s="329"/>
      <c r="B25" s="329"/>
      <c r="C25" s="330"/>
      <c r="D25" s="37" t="s">
        <v>152</v>
      </c>
      <c r="E25" s="41">
        <f>SUM(E27:E29)</f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</row>
    <row r="26" spans="1:12" s="16" customFormat="1" ht="12">
      <c r="A26" s="329"/>
      <c r="B26" s="329"/>
      <c r="C26" s="330"/>
      <c r="D26" s="38" t="s">
        <v>69</v>
      </c>
      <c r="E26" s="44"/>
      <c r="F26" s="44"/>
      <c r="G26" s="44"/>
      <c r="H26" s="44"/>
      <c r="I26" s="44"/>
      <c r="J26" s="44"/>
      <c r="K26" s="44"/>
      <c r="L26" s="44"/>
    </row>
    <row r="27" spans="1:12" s="16" customFormat="1" ht="24">
      <c r="A27" s="329"/>
      <c r="B27" s="329"/>
      <c r="C27" s="330"/>
      <c r="D27" s="38" t="s">
        <v>153</v>
      </c>
      <c r="E27" s="44">
        <f>SUM(F27:L27)</f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</row>
    <row r="28" spans="1:12" s="16" customFormat="1" ht="24">
      <c r="A28" s="329"/>
      <c r="B28" s="329"/>
      <c r="C28" s="330"/>
      <c r="D28" s="38" t="s">
        <v>82</v>
      </c>
      <c r="E28" s="44">
        <f>SUM(F28:L28)</f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</row>
    <row r="29" spans="1:12" s="16" customFormat="1" ht="24">
      <c r="A29" s="329"/>
      <c r="B29" s="329"/>
      <c r="C29" s="330"/>
      <c r="D29" s="38" t="s">
        <v>83</v>
      </c>
      <c r="E29" s="44">
        <f>SUM(F29:L29)</f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</row>
    <row r="30" spans="1:12" s="16" customFormat="1" ht="36.75" customHeight="1">
      <c r="A30" s="329"/>
      <c r="B30" s="329"/>
      <c r="C30" s="330"/>
      <c r="D30" s="37" t="s">
        <v>154</v>
      </c>
      <c r="E30" s="44">
        <f>SUM(F30:L30)</f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</row>
    <row r="31" spans="1:12" s="16" customFormat="1" ht="12">
      <c r="A31" s="329"/>
      <c r="B31" s="329"/>
      <c r="C31" s="330"/>
      <c r="D31" s="37" t="s">
        <v>155</v>
      </c>
      <c r="E31" s="44">
        <f>SUM(F31:L31)</f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</row>
    <row r="32" spans="1:12" s="16" customFormat="1" ht="12">
      <c r="A32" s="329" t="s">
        <v>15</v>
      </c>
      <c r="B32" s="329" t="s">
        <v>1</v>
      </c>
      <c r="C32" s="330" t="s">
        <v>177</v>
      </c>
      <c r="D32" s="36" t="s">
        <v>272</v>
      </c>
      <c r="E32" s="45">
        <f aca="true" t="shared" si="1" ref="E32:K32">E33+E38+E39</f>
        <v>45</v>
      </c>
      <c r="F32" s="45">
        <f t="shared" si="1"/>
        <v>0</v>
      </c>
      <c r="G32" s="54">
        <f t="shared" si="1"/>
        <v>5</v>
      </c>
      <c r="H32" s="45">
        <f t="shared" si="1"/>
        <v>0</v>
      </c>
      <c r="I32" s="45">
        <f t="shared" si="1"/>
        <v>10</v>
      </c>
      <c r="J32" s="45">
        <f t="shared" si="1"/>
        <v>10</v>
      </c>
      <c r="K32" s="45">
        <f t="shared" si="1"/>
        <v>10</v>
      </c>
      <c r="L32" s="45">
        <f>L33+L38+L39</f>
        <v>10</v>
      </c>
    </row>
    <row r="33" spans="1:12" s="16" customFormat="1" ht="17.25" customHeight="1">
      <c r="A33" s="329"/>
      <c r="B33" s="329"/>
      <c r="C33" s="330"/>
      <c r="D33" s="37" t="s">
        <v>152</v>
      </c>
      <c r="E33" s="41">
        <f>SUM(E35:E37)</f>
        <v>45</v>
      </c>
      <c r="F33" s="44">
        <v>0</v>
      </c>
      <c r="G33" s="44">
        <v>5</v>
      </c>
      <c r="H33" s="44">
        <f>SUM(H35:H37)</f>
        <v>0</v>
      </c>
      <c r="I33" s="44">
        <f>SUM(I35:I37)</f>
        <v>10</v>
      </c>
      <c r="J33" s="44">
        <f>SUM(J35:J37)</f>
        <v>10</v>
      </c>
      <c r="K33" s="44">
        <f>SUM(K35:K37)</f>
        <v>10</v>
      </c>
      <c r="L33" s="44">
        <f>SUM(L35:L37)</f>
        <v>10</v>
      </c>
    </row>
    <row r="34" spans="1:12" s="16" customFormat="1" ht="12">
      <c r="A34" s="329"/>
      <c r="B34" s="329"/>
      <c r="C34" s="330"/>
      <c r="D34" s="38" t="s">
        <v>69</v>
      </c>
      <c r="E34" s="41"/>
      <c r="F34" s="43"/>
      <c r="G34" s="42"/>
      <c r="H34" s="43"/>
      <c r="I34" s="43"/>
      <c r="J34" s="43"/>
      <c r="K34" s="43"/>
      <c r="L34" s="43"/>
    </row>
    <row r="35" spans="1:12" s="16" customFormat="1" ht="24">
      <c r="A35" s="329"/>
      <c r="B35" s="329"/>
      <c r="C35" s="330"/>
      <c r="D35" s="38" t="s">
        <v>153</v>
      </c>
      <c r="E35" s="41">
        <f>SUM(F35:L35)</f>
        <v>45</v>
      </c>
      <c r="F35" s="46">
        <v>0</v>
      </c>
      <c r="G35" s="46">
        <v>5</v>
      </c>
      <c r="H35" s="46">
        <f>'Прил.5'!O20</f>
        <v>0</v>
      </c>
      <c r="I35" s="46">
        <f>'Прил.5'!P20</f>
        <v>10</v>
      </c>
      <c r="J35" s="46">
        <f>'Прил.5'!Q20</f>
        <v>10</v>
      </c>
      <c r="K35" s="46">
        <f>'Прил.5'!R20</f>
        <v>10</v>
      </c>
      <c r="L35" s="46">
        <f>'Прил.5'!S20</f>
        <v>10</v>
      </c>
    </row>
    <row r="36" spans="1:12" s="16" customFormat="1" ht="24">
      <c r="A36" s="329"/>
      <c r="B36" s="329"/>
      <c r="C36" s="330"/>
      <c r="D36" s="38" t="s">
        <v>82</v>
      </c>
      <c r="E36" s="41">
        <f>SUM(F36:L36)</f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</row>
    <row r="37" spans="1:12" s="16" customFormat="1" ht="24">
      <c r="A37" s="329"/>
      <c r="B37" s="329"/>
      <c r="C37" s="330"/>
      <c r="D37" s="38" t="s">
        <v>83</v>
      </c>
      <c r="E37" s="41">
        <f>SUM(F37:L37)</f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</row>
    <row r="38" spans="1:12" s="16" customFormat="1" ht="36.75" customHeight="1">
      <c r="A38" s="329"/>
      <c r="B38" s="329"/>
      <c r="C38" s="330"/>
      <c r="D38" s="37" t="s">
        <v>154</v>
      </c>
      <c r="E38" s="41">
        <f>SUM(F38:L38)</f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</row>
    <row r="39" spans="1:12" s="16" customFormat="1" ht="12">
      <c r="A39" s="329"/>
      <c r="B39" s="329"/>
      <c r="C39" s="330"/>
      <c r="D39" s="37" t="s">
        <v>155</v>
      </c>
      <c r="E39" s="41">
        <f>SUM(F39:L39)</f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</row>
    <row r="40" spans="1:12" ht="15">
      <c r="A40" s="329" t="s">
        <v>15</v>
      </c>
      <c r="B40" s="329" t="s">
        <v>13</v>
      </c>
      <c r="C40" s="330" t="s">
        <v>178</v>
      </c>
      <c r="D40" s="36" t="s">
        <v>272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</row>
    <row r="41" spans="1:12" ht="15" customHeight="1">
      <c r="A41" s="329"/>
      <c r="B41" s="329"/>
      <c r="C41" s="330"/>
      <c r="D41" s="37" t="s">
        <v>152</v>
      </c>
      <c r="E41" s="41">
        <f>SUM(E43:E45)</f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2" ht="15">
      <c r="A42" s="329"/>
      <c r="B42" s="329"/>
      <c r="C42" s="330"/>
      <c r="D42" s="38" t="s">
        <v>69</v>
      </c>
      <c r="E42" s="41"/>
      <c r="F42" s="41"/>
      <c r="G42" s="41"/>
      <c r="H42" s="41"/>
      <c r="I42" s="41"/>
      <c r="J42" s="41"/>
      <c r="K42" s="41"/>
      <c r="L42" s="41"/>
    </row>
    <row r="43" spans="1:12" ht="24.75">
      <c r="A43" s="329"/>
      <c r="B43" s="329"/>
      <c r="C43" s="330"/>
      <c r="D43" s="38" t="s">
        <v>153</v>
      </c>
      <c r="E43" s="41">
        <f>SUM(F43:L43)</f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</row>
    <row r="44" spans="1:12" ht="24.75">
      <c r="A44" s="329"/>
      <c r="B44" s="329"/>
      <c r="C44" s="330"/>
      <c r="D44" s="38" t="s">
        <v>82</v>
      </c>
      <c r="E44" s="41">
        <f>SUM(F44:L44)</f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24.75">
      <c r="A45" s="329"/>
      <c r="B45" s="329"/>
      <c r="C45" s="330"/>
      <c r="D45" s="38" t="s">
        <v>83</v>
      </c>
      <c r="E45" s="41">
        <f>SUM(F45:L45)</f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39" customHeight="1">
      <c r="A46" s="329"/>
      <c r="B46" s="329"/>
      <c r="C46" s="330"/>
      <c r="D46" s="37" t="s">
        <v>154</v>
      </c>
      <c r="E46" s="41">
        <f>SUM(F46:L46)</f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</row>
    <row r="47" spans="1:12" ht="15">
      <c r="A47" s="329"/>
      <c r="B47" s="329"/>
      <c r="C47" s="330"/>
      <c r="D47" s="37" t="s">
        <v>155</v>
      </c>
      <c r="E47" s="41">
        <f>SUM(F47:L47)</f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</row>
    <row r="48" spans="1:12" ht="15">
      <c r="A48" s="329" t="s">
        <v>15</v>
      </c>
      <c r="B48" s="329" t="s">
        <v>14</v>
      </c>
      <c r="C48" s="330" t="s">
        <v>230</v>
      </c>
      <c r="D48" s="36" t="s">
        <v>272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</row>
    <row r="49" spans="1:12" ht="18" customHeight="1">
      <c r="A49" s="329"/>
      <c r="B49" s="329"/>
      <c r="C49" s="330"/>
      <c r="D49" s="37" t="s">
        <v>152</v>
      </c>
      <c r="E49" s="41">
        <f>SUM(E51:E53)</f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ht="15">
      <c r="A50" s="329"/>
      <c r="B50" s="329"/>
      <c r="C50" s="330"/>
      <c r="D50" s="38" t="s">
        <v>69</v>
      </c>
      <c r="E50" s="41"/>
      <c r="F50" s="41"/>
      <c r="G50" s="41"/>
      <c r="H50" s="41"/>
      <c r="I50" s="41"/>
      <c r="J50" s="41"/>
      <c r="K50" s="41"/>
      <c r="L50" s="41"/>
    </row>
    <row r="51" spans="1:12" ht="24.75">
      <c r="A51" s="329"/>
      <c r="B51" s="329"/>
      <c r="C51" s="330"/>
      <c r="D51" s="38" t="s">
        <v>153</v>
      </c>
      <c r="E51" s="41">
        <f>SUM(F51:L51)</f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</row>
    <row r="52" spans="1:12" ht="24.75">
      <c r="A52" s="329"/>
      <c r="B52" s="329"/>
      <c r="C52" s="330"/>
      <c r="D52" s="38" t="s">
        <v>82</v>
      </c>
      <c r="E52" s="41">
        <f>SUM(F52:L52)</f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ht="24.75">
      <c r="A53" s="329"/>
      <c r="B53" s="329"/>
      <c r="C53" s="330"/>
      <c r="D53" s="38" t="s">
        <v>83</v>
      </c>
      <c r="E53" s="41">
        <f>SUM(F53:L53)</f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ht="36.75" customHeight="1">
      <c r="A54" s="329"/>
      <c r="B54" s="329"/>
      <c r="C54" s="330"/>
      <c r="D54" s="37" t="s">
        <v>154</v>
      </c>
      <c r="E54" s="41">
        <f>SUM(F54:L54)</f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15">
      <c r="A55" s="329"/>
      <c r="B55" s="329"/>
      <c r="C55" s="330"/>
      <c r="D55" s="37" t="s">
        <v>155</v>
      </c>
      <c r="E55" s="41">
        <f>SUM(F55:L55)</f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</row>
    <row r="56" spans="1:12" ht="15">
      <c r="A56" s="329" t="s">
        <v>15</v>
      </c>
      <c r="B56" s="329" t="s">
        <v>72</v>
      </c>
      <c r="C56" s="330" t="s">
        <v>179</v>
      </c>
      <c r="D56" s="36" t="s">
        <v>272</v>
      </c>
      <c r="E56" s="54">
        <f>E57+E62+E63</f>
        <v>40</v>
      </c>
      <c r="F56" s="54">
        <f aca="true" t="shared" si="2" ref="F56:K56">F57+F62+F63</f>
        <v>0</v>
      </c>
      <c r="G56" s="54">
        <f t="shared" si="2"/>
        <v>0</v>
      </c>
      <c r="H56" s="54">
        <f t="shared" si="2"/>
        <v>0</v>
      </c>
      <c r="I56" s="54">
        <f t="shared" si="2"/>
        <v>10</v>
      </c>
      <c r="J56" s="54">
        <f t="shared" si="2"/>
        <v>10</v>
      </c>
      <c r="K56" s="54">
        <f t="shared" si="2"/>
        <v>10</v>
      </c>
      <c r="L56" s="54">
        <f>L57+L62+L63</f>
        <v>10</v>
      </c>
    </row>
    <row r="57" spans="1:12" ht="15" customHeight="1">
      <c r="A57" s="329"/>
      <c r="B57" s="329"/>
      <c r="C57" s="330"/>
      <c r="D57" s="37" t="s">
        <v>152</v>
      </c>
      <c r="E57" s="41">
        <f>SUM(E59:E61)</f>
        <v>40</v>
      </c>
      <c r="F57" s="41">
        <f>F59+F60+F61</f>
        <v>0</v>
      </c>
      <c r="G57" s="41">
        <v>0</v>
      </c>
      <c r="H57" s="41">
        <v>0</v>
      </c>
      <c r="I57" s="41">
        <v>10</v>
      </c>
      <c r="J57" s="41">
        <v>10</v>
      </c>
      <c r="K57" s="41">
        <v>10</v>
      </c>
      <c r="L57" s="41">
        <v>10</v>
      </c>
    </row>
    <row r="58" spans="1:12" ht="15">
      <c r="A58" s="329"/>
      <c r="B58" s="329"/>
      <c r="C58" s="330"/>
      <c r="D58" s="38" t="s">
        <v>69</v>
      </c>
      <c r="E58" s="41"/>
      <c r="F58" s="43"/>
      <c r="G58" s="44"/>
      <c r="H58" s="43"/>
      <c r="I58" s="43"/>
      <c r="J58" s="43"/>
      <c r="K58" s="43"/>
      <c r="L58" s="43"/>
    </row>
    <row r="59" spans="1:12" ht="24.75">
      <c r="A59" s="329"/>
      <c r="B59" s="329"/>
      <c r="C59" s="330"/>
      <c r="D59" s="38" t="s">
        <v>153</v>
      </c>
      <c r="E59" s="41">
        <f>SUM(F59:L59)</f>
        <v>40</v>
      </c>
      <c r="F59" s="44">
        <v>0</v>
      </c>
      <c r="G59" s="44">
        <v>0</v>
      </c>
      <c r="H59" s="44">
        <v>0</v>
      </c>
      <c r="I59" s="44">
        <v>10</v>
      </c>
      <c r="J59" s="44">
        <v>10</v>
      </c>
      <c r="K59" s="44">
        <v>10</v>
      </c>
      <c r="L59" s="44">
        <v>10</v>
      </c>
    </row>
    <row r="60" spans="1:12" ht="24.75">
      <c r="A60" s="329"/>
      <c r="B60" s="329"/>
      <c r="C60" s="330"/>
      <c r="D60" s="38" t="s">
        <v>82</v>
      </c>
      <c r="E60" s="41">
        <f>SUM(F60:L60)</f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</row>
    <row r="61" spans="1:12" ht="24.75">
      <c r="A61" s="329"/>
      <c r="B61" s="329"/>
      <c r="C61" s="330"/>
      <c r="D61" s="38" t="s">
        <v>83</v>
      </c>
      <c r="E61" s="41">
        <f>SUM(F61:L61)</f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</row>
    <row r="62" spans="1:12" ht="39" customHeight="1">
      <c r="A62" s="329"/>
      <c r="B62" s="329"/>
      <c r="C62" s="330"/>
      <c r="D62" s="37" t="s">
        <v>154</v>
      </c>
      <c r="E62" s="41">
        <f>SUM(F62:L62)</f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</row>
    <row r="63" spans="1:12" ht="15">
      <c r="A63" s="329"/>
      <c r="B63" s="329"/>
      <c r="C63" s="330"/>
      <c r="D63" s="37" t="s">
        <v>155</v>
      </c>
      <c r="E63" s="41">
        <f>SUM(F63:L63)</f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</row>
    <row r="64" ht="15.75">
      <c r="L64" s="53" t="s">
        <v>237</v>
      </c>
    </row>
  </sheetData>
  <sheetProtection/>
  <mergeCells count="38">
    <mergeCell ref="H4:J4"/>
    <mergeCell ref="G13:G14"/>
    <mergeCell ref="A24:A31"/>
    <mergeCell ref="B24:B31"/>
    <mergeCell ref="C24:C31"/>
    <mergeCell ref="A32:A39"/>
    <mergeCell ref="A10:J10"/>
    <mergeCell ref="A12:B13"/>
    <mergeCell ref="C12:C14"/>
    <mergeCell ref="E13:E14"/>
    <mergeCell ref="F13:F14"/>
    <mergeCell ref="E12:L12"/>
    <mergeCell ref="L13:L14"/>
    <mergeCell ref="B32:B39"/>
    <mergeCell ref="H13:H14"/>
    <mergeCell ref="I13:I14"/>
    <mergeCell ref="J13:J14"/>
    <mergeCell ref="C32:C39"/>
    <mergeCell ref="B16:B23"/>
    <mergeCell ref="C16:C23"/>
    <mergeCell ref="K13:K14"/>
    <mergeCell ref="A56:A63"/>
    <mergeCell ref="B56:B63"/>
    <mergeCell ref="C56:C63"/>
    <mergeCell ref="A40:A47"/>
    <mergeCell ref="B40:B47"/>
    <mergeCell ref="C40:C47"/>
    <mergeCell ref="D12:D14"/>
    <mergeCell ref="A48:A55"/>
    <mergeCell ref="B48:B55"/>
    <mergeCell ref="C48:C55"/>
    <mergeCell ref="H1:L1"/>
    <mergeCell ref="H3:L3"/>
    <mergeCell ref="H5:L5"/>
    <mergeCell ref="H6:L6"/>
    <mergeCell ref="A8:L8"/>
    <mergeCell ref="A9:L9"/>
    <mergeCell ref="A16:A2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2016-02-16T10:47:43Z</cp:lastPrinted>
  <dcterms:created xsi:type="dcterms:W3CDTF">2006-09-28T05:33:49Z</dcterms:created>
  <dcterms:modified xsi:type="dcterms:W3CDTF">2023-05-18T10:24:42Z</dcterms:modified>
  <cp:category/>
  <cp:version/>
  <cp:contentType/>
  <cp:contentStatus/>
</cp:coreProperties>
</file>